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33.102\доходы\"/>
    </mc:Choice>
  </mc:AlternateContent>
  <bookViews>
    <workbookView xWindow="0" yWindow="0" windowWidth="24000" windowHeight="9570"/>
  </bookViews>
  <sheets>
    <sheet name="Исполнение кассового плана (вс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0" i="1"/>
  <c r="G19" i="1"/>
  <c r="G14" i="1"/>
  <c r="D24" i="1"/>
  <c r="D20" i="1"/>
  <c r="D19" i="1"/>
  <c r="D15" i="1"/>
  <c r="D14" i="1"/>
</calcChain>
</file>

<file path=xl/sharedStrings.xml><?xml version="1.0" encoding="utf-8"?>
<sst xmlns="http://schemas.openxmlformats.org/spreadsheetml/2006/main" count="72" uniqueCount="46">
  <si>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</si>
  <si>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</si>
  <si>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 и средства местного бюджета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</si>
  <si>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</si>
  <si>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</si>
  <si>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контрольно-счетная палата города Невинномысска Ставропольского края</t>
  </si>
  <si>
    <t>комитет по молодежной политике, физической культуре и спорту администрации города Невинномысска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</si>
  <si>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</si>
  <si>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Средства от государственной корпорации - Фонда содействия реформированию жилищно-коммунального хозяйства (для муниципальных образований)</t>
  </si>
  <si>
    <t>Средства местного бюджета, в целях софинансирования которых из краевого бюджета предоставляются субсидии</t>
  </si>
  <si>
    <t>Средства краевого и местного бюджета, в целях софинансирования которых из федерального бюджета предоставляются субсидии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</si>
  <si>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</si>
  <si>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</si>
  <si>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</si>
  <si>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</si>
  <si>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</si>
  <si>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Средства от физических лиц, индивидуальных предпринимателей и организаций на реализацию инициативных проектов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</si>
  <si>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</si>
  <si>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</si>
  <si>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</si>
  <si>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</si>
  <si>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</si>
  <si>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</si>
  <si>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</si>
  <si>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</si>
  <si>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</si>
  <si>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</si>
  <si>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</si>
  <si>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</si>
  <si>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Средства, привлеченные с казначейского счета для осуществления операций со средствами, поступающими во временное распоряжение получателей средств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</si>
  <si>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</si>
  <si>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</si>
  <si>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</si>
  <si>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</si>
  <si>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</si>
  <si>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</si>
  <si>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</si>
  <si>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</si>
  <si>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</si>
  <si>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</si>
  <si>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</si>
  <si>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</si>
  <si>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</si>
  <si>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31.03.2022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</si>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</sst>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0\.00"/>
    <numFmt numFmtId="166" formatCode="#,##0.00_ ;[Red]\-#,##0.00\ "/>
  </numFmts>
  <fonts count="5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2" fontId="2" fillId="0" borderId="5" xfId="0" applyNumberFormat="1" applyFont="1" applyFill="1" applyBorder="1" applyAlignment="1" applyProtection="1">
      <alignment vertical="center" wrapText="1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  <xf numFmtId="166" fontId="0" fillId="0" borderId="4" xfId="0" applyNumberFormat="1" applyFont="1" applyFill="1" applyBorder="1" applyAlignment="1" applyProtection="1"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164" fontId="4" fillId="2" borderId="5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N69"/>
  <sheetViews>
    <sheetView showGridLines="0" tabSelected="1" topLeftCell="A16" workbookViewId="0">
      <selection activeCell="H19" sqref="H19"/>
    </sheetView>
  </sheetViews>
  <sheetFormatPr defaultRowHeight="12.75" x14ac:dyDescent="0.2"/>
  <cols>
    <col min="1" max="1" width="0.5703125" customWidth="1"/>
    <col min="2" max="2" width="27.28515625" customWidth="1"/>
    <col min="3" max="3" width="15" customWidth="1"/>
    <col min="4" max="4" width="16.5703125" customWidth="1"/>
    <col min="5" max="5" width="11.7109375" customWidth="1"/>
    <col min="6" max="6" width="9.140625" customWidth="1"/>
    <col min="7" max="7" width="16.85546875" customWidth="1"/>
    <col min="8" max="8" width="12.28515625" customWidth="1"/>
    <col min="9" max="9" width="12.5703125" customWidth="1"/>
    <col min="10" max="10" width="19.42578125" customWidth="1"/>
    <col min="11" max="224" width="9.140625" customWidth="1"/>
  </cols>
  <sheetData>
    <row r="1" spans="1:9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5" customHeight="1" x14ac:dyDescent="0.2">
      <c r="A3" s="39" t="s">
        <v>45</v>
      </c>
      <c r="B3" s="38"/>
      <c r="C3" s="38"/>
      <c r="D3" s="38"/>
      <c r="E3" s="38"/>
      <c r="F3" s="38"/>
      <c r="G3" s="38"/>
      <c r="H3" s="38"/>
      <c r="I3" s="38"/>
      <c r="J3" s="19"/>
      <c r="K3" s="19"/>
      <c r="L3" s="19"/>
      <c r="M3" s="19"/>
      <c r="N3" s="19"/>
      <c r="O3" s="19"/>
      <c r="P3" s="1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">
      <c r="A4" s="39" t="s">
        <v>44</v>
      </c>
      <c r="B4" s="38"/>
      <c r="C4" s="38"/>
      <c r="D4" s="38"/>
      <c r="E4" s="38"/>
      <c r="F4" s="38"/>
      <c r="G4" s="38"/>
      <c r="H4" s="38"/>
      <c r="I4" s="38"/>
      <c r="J4" s="19"/>
      <c r="K4" s="19"/>
      <c r="L4" s="19"/>
      <c r="M4" s="19"/>
      <c r="N4" s="19"/>
      <c r="O4" s="19"/>
      <c r="P4" s="1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2.75" customHeight="1" x14ac:dyDescent="0.2">
      <c r="A5" s="39" t="s">
        <v>43</v>
      </c>
      <c r="B5" s="38"/>
      <c r="C5" s="38"/>
      <c r="D5" s="38"/>
      <c r="E5" s="38"/>
      <c r="F5" s="38"/>
      <c r="G5" s="38"/>
      <c r="H5" s="38"/>
      <c r="I5" s="38"/>
      <c r="J5" s="19"/>
      <c r="K5" s="19"/>
      <c r="L5" s="19"/>
      <c r="M5" s="19"/>
      <c r="N5" s="19"/>
      <c r="O5" s="19"/>
      <c r="P5" s="1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">
      <c r="A6" s="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24.75" customHeight="1" x14ac:dyDescent="0.2">
      <c r="A7" s="29"/>
      <c r="B7" s="42" t="s">
        <v>42</v>
      </c>
      <c r="C7" s="42" t="s">
        <v>41</v>
      </c>
      <c r="D7" s="42" t="s">
        <v>40</v>
      </c>
      <c r="E7" s="44" t="s">
        <v>39</v>
      </c>
      <c r="F7" s="45"/>
      <c r="G7" s="37" t="s">
        <v>38</v>
      </c>
      <c r="H7" s="36"/>
      <c r="I7" s="35"/>
      <c r="J7" s="19"/>
      <c r="K7" s="19"/>
      <c r="L7" s="19"/>
      <c r="M7" s="19"/>
      <c r="N7" s="19"/>
      <c r="O7" s="19"/>
      <c r="P7" s="1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27" customHeight="1" x14ac:dyDescent="0.2">
      <c r="A8" s="29"/>
      <c r="B8" s="42"/>
      <c r="C8" s="42"/>
      <c r="D8" s="42"/>
      <c r="E8" s="46" t="s">
        <v>37</v>
      </c>
      <c r="F8" s="48" t="s">
        <v>36</v>
      </c>
      <c r="G8" s="48" t="s">
        <v>35</v>
      </c>
      <c r="H8" s="42" t="s">
        <v>34</v>
      </c>
      <c r="I8" s="50"/>
      <c r="J8" s="19"/>
      <c r="K8" s="19"/>
      <c r="L8" s="19"/>
      <c r="M8" s="19"/>
      <c r="N8" s="19"/>
      <c r="O8" s="19"/>
      <c r="P8" s="1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32.25" customHeight="1" x14ac:dyDescent="0.2">
      <c r="A9" s="29"/>
      <c r="B9" s="42"/>
      <c r="C9" s="43"/>
      <c r="D9" s="43"/>
      <c r="E9" s="47"/>
      <c r="F9" s="49"/>
      <c r="G9" s="43"/>
      <c r="H9" s="34" t="s">
        <v>33</v>
      </c>
      <c r="I9" s="33" t="s">
        <v>32</v>
      </c>
      <c r="J9" s="19"/>
      <c r="K9" s="19"/>
      <c r="L9" s="19"/>
      <c r="M9" s="19"/>
      <c r="N9" s="19"/>
      <c r="O9" s="19"/>
      <c r="P9" s="1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2.75" customHeight="1" x14ac:dyDescent="0.2">
      <c r="A10" s="29"/>
      <c r="B10" s="32" t="s">
        <v>31</v>
      </c>
      <c r="C10" s="31"/>
      <c r="D10" s="31"/>
      <c r="E10" s="31"/>
      <c r="F10" s="31"/>
      <c r="G10" s="31"/>
      <c r="H10" s="31"/>
      <c r="I10" s="3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idden="1" x14ac:dyDescent="0.2">
      <c r="A11" s="29"/>
      <c r="B11" s="18"/>
      <c r="C11" s="18"/>
      <c r="D11" s="18"/>
      <c r="E11" s="19"/>
      <c r="F11" s="18"/>
      <c r="G11" s="18"/>
      <c r="H11" s="18"/>
      <c r="I11" s="28"/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">
      <c r="A12" s="27"/>
      <c r="B12" s="51" t="s">
        <v>30</v>
      </c>
      <c r="C12" s="51"/>
      <c r="D12" s="51"/>
      <c r="E12" s="51"/>
      <c r="F12" s="51"/>
      <c r="G12" s="51"/>
      <c r="H12" s="51"/>
      <c r="I12" s="51"/>
      <c r="J12" s="2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53.25" customHeight="1" x14ac:dyDescent="0.2">
      <c r="A13" s="27"/>
      <c r="B13" s="40" t="s">
        <v>11</v>
      </c>
      <c r="C13" s="15">
        <v>10312</v>
      </c>
      <c r="D13" s="14">
        <v>-2602832.14</v>
      </c>
      <c r="E13" s="11">
        <v>-2602832.14</v>
      </c>
      <c r="F13" s="13">
        <v>100</v>
      </c>
      <c r="G13" s="14">
        <v>-2602832.14</v>
      </c>
      <c r="H13" s="14">
        <v>-2602832.14</v>
      </c>
      <c r="I13" s="13">
        <v>100</v>
      </c>
      <c r="J13" s="2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108" customHeight="1" x14ac:dyDescent="0.2">
      <c r="A14" s="27"/>
      <c r="B14" s="40" t="s">
        <v>13</v>
      </c>
      <c r="C14" s="15">
        <v>10301</v>
      </c>
      <c r="D14" s="54">
        <f>198073315.02-367787.83</f>
        <v>197705527.19</v>
      </c>
      <c r="E14" s="11">
        <v>56823040.619999997</v>
      </c>
      <c r="F14" s="13">
        <v>28.741299999999999</v>
      </c>
      <c r="G14" s="57">
        <f>69851583-367787.83</f>
        <v>69483795.170000002</v>
      </c>
      <c r="H14" s="14">
        <v>56823040.619999997</v>
      </c>
      <c r="I14" s="13">
        <v>81.778800000000004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56.45" customHeight="1" x14ac:dyDescent="0.2">
      <c r="A15" s="27"/>
      <c r="B15" s="40" t="s">
        <v>2</v>
      </c>
      <c r="C15" s="15">
        <v>10101</v>
      </c>
      <c r="D15" s="54">
        <f>1118380584.49-33750-45562.5</f>
        <v>1118301271.99</v>
      </c>
      <c r="E15" s="11">
        <v>288646863.05000001</v>
      </c>
      <c r="F15" s="13">
        <v>25.811199999999999</v>
      </c>
      <c r="G15" s="14">
        <v>226824777.47</v>
      </c>
      <c r="H15" s="14">
        <v>288646863.05000001</v>
      </c>
      <c r="I15" s="13">
        <v>127.25539999999999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58.15" customHeight="1" x14ac:dyDescent="0.2">
      <c r="A16" s="27"/>
      <c r="B16" s="40" t="s">
        <v>8</v>
      </c>
      <c r="C16" s="15">
        <v>10307</v>
      </c>
      <c r="D16" s="54">
        <v>1381390.03</v>
      </c>
      <c r="E16" s="11">
        <v>0</v>
      </c>
      <c r="F16" s="13">
        <v>0</v>
      </c>
      <c r="G16" s="14">
        <v>1381390.03</v>
      </c>
      <c r="H16" s="14">
        <v>0</v>
      </c>
      <c r="I16" s="13">
        <v>0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47.45" customHeight="1" x14ac:dyDescent="0.2">
      <c r="A17" s="27"/>
      <c r="B17" s="40" t="s">
        <v>16</v>
      </c>
      <c r="C17" s="15">
        <v>10204</v>
      </c>
      <c r="D17" s="54">
        <v>2336791.2000000002</v>
      </c>
      <c r="E17" s="11">
        <v>0</v>
      </c>
      <c r="F17" s="13">
        <v>0</v>
      </c>
      <c r="G17" s="14">
        <v>0</v>
      </c>
      <c r="H17" s="14">
        <v>0</v>
      </c>
      <c r="I17" s="13">
        <v>0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67.900000000000006" customHeight="1" x14ac:dyDescent="0.2">
      <c r="A18" s="27"/>
      <c r="B18" s="40" t="s">
        <v>29</v>
      </c>
      <c r="C18" s="15">
        <v>10106</v>
      </c>
      <c r="D18" s="54">
        <v>0</v>
      </c>
      <c r="E18" s="11">
        <v>8265.7999999999993</v>
      </c>
      <c r="F18" s="13">
        <v>0</v>
      </c>
      <c r="G18" s="14">
        <v>0</v>
      </c>
      <c r="H18" s="14">
        <v>8265.7999999999993</v>
      </c>
      <c r="I18" s="13">
        <v>0</v>
      </c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92.45" customHeight="1" x14ac:dyDescent="0.2">
      <c r="A19" s="27"/>
      <c r="B19" s="40" t="s">
        <v>7</v>
      </c>
      <c r="C19" s="15">
        <v>10306</v>
      </c>
      <c r="D19" s="54">
        <f>2240855275.71-141832.25</f>
        <v>2240713443.46</v>
      </c>
      <c r="E19" s="11">
        <v>433462392.85000002</v>
      </c>
      <c r="F19" s="13">
        <v>19.344799999999999</v>
      </c>
      <c r="G19" s="14">
        <f>502243790.07-141832.25</f>
        <v>502101957.81999999</v>
      </c>
      <c r="H19" s="14">
        <v>433462392.85000002</v>
      </c>
      <c r="I19" s="13">
        <v>86.329599999999999</v>
      </c>
      <c r="J19" s="5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12.75" customHeight="1" x14ac:dyDescent="0.2">
      <c r="A20" s="27"/>
      <c r="B20" s="51" t="s">
        <v>28</v>
      </c>
      <c r="C20" s="51"/>
      <c r="D20" s="55">
        <f>3558424524.31-588932.58</f>
        <v>3557835591.73</v>
      </c>
      <c r="E20" s="10">
        <v>776337730.17999995</v>
      </c>
      <c r="F20" s="9">
        <v>21.820509999999999</v>
      </c>
      <c r="G20" s="11">
        <f>797698708.43-141832.25-352073.99-15713.84</f>
        <v>797189088.3499999</v>
      </c>
      <c r="H20" s="10">
        <v>776337730.17999995</v>
      </c>
      <c r="I20" s="9">
        <v>97.384399999999999</v>
      </c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2.75" customHeight="1" x14ac:dyDescent="0.2">
      <c r="A21" s="27"/>
      <c r="B21" s="51" t="s">
        <v>27</v>
      </c>
      <c r="C21" s="51"/>
      <c r="D21" s="51"/>
      <c r="E21" s="51"/>
      <c r="F21" s="51"/>
      <c r="G21" s="51"/>
      <c r="H21" s="51"/>
      <c r="I21" s="51"/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55.9" customHeight="1" x14ac:dyDescent="0.2">
      <c r="A22" s="27"/>
      <c r="B22" s="41" t="s">
        <v>2</v>
      </c>
      <c r="C22" s="15">
        <v>10101</v>
      </c>
      <c r="D22" s="14">
        <v>1092219170</v>
      </c>
      <c r="E22" s="11">
        <v>193282000</v>
      </c>
      <c r="F22" s="13">
        <v>17.696300000000001</v>
      </c>
      <c r="G22" s="14">
        <v>319142920</v>
      </c>
      <c r="H22" s="14">
        <v>193282000</v>
      </c>
      <c r="I22" s="13">
        <v>60.562800000000003</v>
      </c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2.75" customHeight="1" x14ac:dyDescent="0.2">
      <c r="A23" s="27"/>
      <c r="B23" s="51" t="s">
        <v>26</v>
      </c>
      <c r="C23" s="51"/>
      <c r="D23" s="11">
        <v>1092219170</v>
      </c>
      <c r="E23" s="10">
        <v>193282000</v>
      </c>
      <c r="F23" s="9">
        <v>17.696269999999998</v>
      </c>
      <c r="G23" s="11">
        <v>319142920</v>
      </c>
      <c r="H23" s="10">
        <v>193282000</v>
      </c>
      <c r="I23" s="9">
        <v>60.562829999999998</v>
      </c>
      <c r="J23" s="2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2.75" customHeight="1" x14ac:dyDescent="0.2">
      <c r="A24" s="25" t="s">
        <v>25</v>
      </c>
      <c r="B24" s="7" t="s">
        <v>24</v>
      </c>
      <c r="C24" s="6"/>
      <c r="D24" s="56">
        <f>4650643694.31-588932.58</f>
        <v>4650054761.7300005</v>
      </c>
      <c r="E24" s="4">
        <v>969619730.17999995</v>
      </c>
      <c r="F24" s="3">
        <v>20.851790000000001</v>
      </c>
      <c r="G24" s="5">
        <f>1116841628.43-141832.25-367787.83</f>
        <v>1116332008.3500001</v>
      </c>
      <c r="H24" s="4">
        <v>969619730.17999995</v>
      </c>
      <c r="I24" s="3">
        <v>86.857600000000005</v>
      </c>
      <c r="J24" s="2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ht="15" customHeight="1" x14ac:dyDescent="0.2">
      <c r="A25" s="1"/>
      <c r="B25" s="23" t="s">
        <v>23</v>
      </c>
      <c r="C25" s="22"/>
      <c r="D25" s="22"/>
      <c r="E25" s="22"/>
      <c r="F25" s="22"/>
      <c r="G25" s="22"/>
      <c r="H25" s="22"/>
      <c r="I25" s="21"/>
      <c r="J25" s="1"/>
    </row>
    <row r="26" spans="1:92" hidden="1" x14ac:dyDescent="0.2">
      <c r="A26" s="1"/>
      <c r="B26" s="20"/>
      <c r="C26" s="18"/>
      <c r="D26" s="18"/>
      <c r="E26" s="19"/>
      <c r="F26" s="18"/>
      <c r="G26" s="18"/>
      <c r="H26" s="18"/>
      <c r="I26" s="18"/>
      <c r="J26" s="17"/>
    </row>
    <row r="27" spans="1:92" ht="12.75" customHeight="1" x14ac:dyDescent="0.2">
      <c r="A27" s="12"/>
      <c r="B27" s="52" t="s">
        <v>22</v>
      </c>
      <c r="C27" s="52"/>
      <c r="D27" s="52"/>
      <c r="E27" s="52"/>
      <c r="F27" s="52"/>
      <c r="G27" s="52"/>
      <c r="H27" s="52"/>
      <c r="I27" s="52"/>
      <c r="J27" s="8"/>
    </row>
    <row r="28" spans="1:92" ht="21.75" customHeight="1" x14ac:dyDescent="0.2">
      <c r="A28" s="12"/>
      <c r="B28" s="52" t="s">
        <v>21</v>
      </c>
      <c r="C28" s="52"/>
      <c r="D28" s="11">
        <v>6815890.3700000001</v>
      </c>
      <c r="E28" s="10">
        <v>1331586.48</v>
      </c>
      <c r="F28" s="9">
        <v>19.5365</v>
      </c>
      <c r="G28" s="11">
        <v>1562372.09</v>
      </c>
      <c r="H28" s="10">
        <v>1331586.48</v>
      </c>
      <c r="I28" s="9">
        <v>85.22851</v>
      </c>
      <c r="J28" s="8"/>
    </row>
    <row r="29" spans="1:92" ht="55.9" customHeight="1" x14ac:dyDescent="0.2">
      <c r="A29" s="12"/>
      <c r="B29" s="16" t="s">
        <v>2</v>
      </c>
      <c r="C29" s="15">
        <v>10101</v>
      </c>
      <c r="D29" s="14">
        <v>6815890.3700000001</v>
      </c>
      <c r="E29" s="11">
        <v>1331586.48</v>
      </c>
      <c r="F29" s="13">
        <v>19.5365</v>
      </c>
      <c r="G29" s="14">
        <v>1562372.09</v>
      </c>
      <c r="H29" s="14">
        <v>1331586.48</v>
      </c>
      <c r="I29" s="13">
        <v>85.228499999999997</v>
      </c>
      <c r="J29" s="8"/>
    </row>
    <row r="30" spans="1:92" ht="24.6" customHeight="1" x14ac:dyDescent="0.2">
      <c r="A30" s="12"/>
      <c r="B30" s="52" t="s">
        <v>20</v>
      </c>
      <c r="C30" s="52"/>
      <c r="D30" s="11">
        <v>120439189.65000001</v>
      </c>
      <c r="E30" s="10">
        <v>19412446.629999999</v>
      </c>
      <c r="F30" s="9">
        <v>16.11805</v>
      </c>
      <c r="G30" s="11">
        <v>27993402.800000001</v>
      </c>
      <c r="H30" s="10">
        <v>19412446.629999999</v>
      </c>
      <c r="I30" s="9">
        <v>69.346509999999995</v>
      </c>
      <c r="J30" s="8"/>
    </row>
    <row r="31" spans="1:92" ht="112.15" customHeight="1" x14ac:dyDescent="0.2">
      <c r="A31" s="12"/>
      <c r="B31" s="41" t="s">
        <v>13</v>
      </c>
      <c r="C31" s="15">
        <v>10301</v>
      </c>
      <c r="D31" s="14">
        <v>151477.5</v>
      </c>
      <c r="E31" s="11">
        <v>0</v>
      </c>
      <c r="F31" s="13">
        <v>0</v>
      </c>
      <c r="G31" s="14">
        <v>0</v>
      </c>
      <c r="H31" s="14">
        <v>0</v>
      </c>
      <c r="I31" s="13">
        <v>0</v>
      </c>
      <c r="J31" s="8"/>
    </row>
    <row r="32" spans="1:92" ht="61.15" customHeight="1" x14ac:dyDescent="0.2">
      <c r="A32" s="12"/>
      <c r="B32" s="41" t="s">
        <v>2</v>
      </c>
      <c r="C32" s="15">
        <v>10101</v>
      </c>
      <c r="D32" s="14">
        <v>115425440.81</v>
      </c>
      <c r="E32" s="11">
        <v>18753599.800000001</v>
      </c>
      <c r="F32" s="13">
        <v>16.247399999999999</v>
      </c>
      <c r="G32" s="14">
        <v>26693061.359999999</v>
      </c>
      <c r="H32" s="14">
        <v>18753599.800000001</v>
      </c>
      <c r="I32" s="13">
        <v>70.256500000000003</v>
      </c>
      <c r="J32" s="8"/>
    </row>
    <row r="33" spans="1:10" ht="42.75" customHeight="1" x14ac:dyDescent="0.2">
      <c r="A33" s="12"/>
      <c r="B33" s="41" t="s">
        <v>9</v>
      </c>
      <c r="C33" s="15">
        <v>10112</v>
      </c>
      <c r="D33" s="14">
        <v>5263.16</v>
      </c>
      <c r="E33" s="11">
        <v>0</v>
      </c>
      <c r="F33" s="13">
        <v>0</v>
      </c>
      <c r="G33" s="14">
        <v>0</v>
      </c>
      <c r="H33" s="14">
        <v>0</v>
      </c>
      <c r="I33" s="13">
        <v>0</v>
      </c>
      <c r="J33" s="8"/>
    </row>
    <row r="34" spans="1:10" ht="89.45" customHeight="1" x14ac:dyDescent="0.2">
      <c r="A34" s="12"/>
      <c r="B34" s="41" t="s">
        <v>7</v>
      </c>
      <c r="C34" s="15">
        <v>10306</v>
      </c>
      <c r="D34" s="14">
        <v>4857008.18</v>
      </c>
      <c r="E34" s="11">
        <v>658846.82999999996</v>
      </c>
      <c r="F34" s="13">
        <v>13.5649</v>
      </c>
      <c r="G34" s="14">
        <v>1300341.44</v>
      </c>
      <c r="H34" s="14">
        <v>658846.82999999996</v>
      </c>
      <c r="I34" s="13">
        <v>50.667200000000001</v>
      </c>
      <c r="J34" s="8"/>
    </row>
    <row r="35" spans="1:10" ht="36.6" customHeight="1" x14ac:dyDescent="0.2">
      <c r="A35" s="12"/>
      <c r="B35" s="52" t="s">
        <v>19</v>
      </c>
      <c r="C35" s="52"/>
      <c r="D35" s="11">
        <v>41691318.5</v>
      </c>
      <c r="E35" s="10">
        <v>7348424.96</v>
      </c>
      <c r="F35" s="9">
        <v>17.625789999999999</v>
      </c>
      <c r="G35" s="11">
        <v>10855511.720000001</v>
      </c>
      <c r="H35" s="10">
        <v>7348424.96</v>
      </c>
      <c r="I35" s="9">
        <v>67.693029999999993</v>
      </c>
      <c r="J35" s="8"/>
    </row>
    <row r="36" spans="1:10" ht="60.6" customHeight="1" x14ac:dyDescent="0.2">
      <c r="A36" s="12"/>
      <c r="B36" s="41" t="s">
        <v>2</v>
      </c>
      <c r="C36" s="15">
        <v>10101</v>
      </c>
      <c r="D36" s="14">
        <v>41691318.5</v>
      </c>
      <c r="E36" s="11">
        <v>7348424.96</v>
      </c>
      <c r="F36" s="13">
        <v>17.625800000000002</v>
      </c>
      <c r="G36" s="14">
        <v>10855511.720000001</v>
      </c>
      <c r="H36" s="14">
        <v>7348424.96</v>
      </c>
      <c r="I36" s="13">
        <v>67.692999999999998</v>
      </c>
      <c r="J36" s="8"/>
    </row>
    <row r="37" spans="1:10" ht="21.75" customHeight="1" x14ac:dyDescent="0.2">
      <c r="A37" s="12"/>
      <c r="B37" s="52" t="s">
        <v>18</v>
      </c>
      <c r="C37" s="52"/>
      <c r="D37" s="11">
        <v>89793297.299999997</v>
      </c>
      <c r="E37" s="10">
        <v>12256247.34</v>
      </c>
      <c r="F37" s="9">
        <v>13.6494</v>
      </c>
      <c r="G37" s="11">
        <v>14822639.880000001</v>
      </c>
      <c r="H37" s="10">
        <v>12256247.34</v>
      </c>
      <c r="I37" s="9">
        <v>82.686000000000007</v>
      </c>
      <c r="J37" s="8"/>
    </row>
    <row r="38" spans="1:10" ht="60.6" customHeight="1" x14ac:dyDescent="0.2">
      <c r="A38" s="12"/>
      <c r="B38" s="41" t="s">
        <v>2</v>
      </c>
      <c r="C38" s="15">
        <v>10101</v>
      </c>
      <c r="D38" s="14">
        <v>89793297.299999997</v>
      </c>
      <c r="E38" s="11">
        <v>12256247.34</v>
      </c>
      <c r="F38" s="13">
        <v>13.6494</v>
      </c>
      <c r="G38" s="14">
        <v>14822639.880000001</v>
      </c>
      <c r="H38" s="14">
        <v>12256247.34</v>
      </c>
      <c r="I38" s="13">
        <v>82.686000000000007</v>
      </c>
      <c r="J38" s="8"/>
    </row>
    <row r="39" spans="1:10" ht="25.9" customHeight="1" x14ac:dyDescent="0.2">
      <c r="A39" s="12"/>
      <c r="B39" s="52" t="s">
        <v>17</v>
      </c>
      <c r="C39" s="52"/>
      <c r="D39" s="11">
        <v>1655429341.8499999</v>
      </c>
      <c r="E39" s="10">
        <v>294943408.13</v>
      </c>
      <c r="F39" s="9">
        <v>17.81673</v>
      </c>
      <c r="G39" s="11">
        <v>312136141.88999999</v>
      </c>
      <c r="H39" s="10">
        <v>294943408.13</v>
      </c>
      <c r="I39" s="9">
        <v>94.491910000000004</v>
      </c>
      <c r="J39" s="8"/>
    </row>
    <row r="40" spans="1:10" ht="53.25" customHeight="1" x14ac:dyDescent="0.2">
      <c r="A40" s="12"/>
      <c r="B40" s="41" t="s">
        <v>11</v>
      </c>
      <c r="C40" s="15">
        <v>10312</v>
      </c>
      <c r="D40" s="14">
        <v>8824494.8800000008</v>
      </c>
      <c r="E40" s="11">
        <v>4282066.8600000003</v>
      </c>
      <c r="F40" s="13">
        <v>48.524799999999999</v>
      </c>
      <c r="G40" s="14">
        <v>8824494.8800000008</v>
      </c>
      <c r="H40" s="14">
        <v>4282066.8600000003</v>
      </c>
      <c r="I40" s="13">
        <v>48.524799999999999</v>
      </c>
      <c r="J40" s="8"/>
    </row>
    <row r="41" spans="1:10" ht="66.599999999999994" customHeight="1" x14ac:dyDescent="0.2">
      <c r="A41" s="12"/>
      <c r="B41" s="41" t="s">
        <v>2</v>
      </c>
      <c r="C41" s="15">
        <v>10101</v>
      </c>
      <c r="D41" s="14">
        <v>589358774.58000004</v>
      </c>
      <c r="E41" s="11">
        <v>124418352.29000001</v>
      </c>
      <c r="F41" s="13">
        <v>21.110800000000001</v>
      </c>
      <c r="G41" s="14">
        <v>129522322.94</v>
      </c>
      <c r="H41" s="14">
        <v>124418352.29000001</v>
      </c>
      <c r="I41" s="13">
        <v>96.059399999999997</v>
      </c>
      <c r="J41" s="8"/>
    </row>
    <row r="42" spans="1:10" ht="53.25" customHeight="1" x14ac:dyDescent="0.2">
      <c r="A42" s="12"/>
      <c r="B42" s="41" t="s">
        <v>10</v>
      </c>
      <c r="C42" s="15">
        <v>10111</v>
      </c>
      <c r="D42" s="14">
        <v>4940632.67</v>
      </c>
      <c r="E42" s="11">
        <v>688777.63</v>
      </c>
      <c r="F42" s="13">
        <v>13.9411</v>
      </c>
      <c r="G42" s="14">
        <v>1033166.4</v>
      </c>
      <c r="H42" s="14">
        <v>688777.63</v>
      </c>
      <c r="I42" s="13">
        <v>66.666700000000006</v>
      </c>
      <c r="J42" s="8"/>
    </row>
    <row r="43" spans="1:10" ht="42.75" customHeight="1" x14ac:dyDescent="0.2">
      <c r="A43" s="12"/>
      <c r="B43" s="41" t="s">
        <v>9</v>
      </c>
      <c r="C43" s="15">
        <v>10112</v>
      </c>
      <c r="D43" s="14">
        <v>8770024.1500000004</v>
      </c>
      <c r="E43" s="11">
        <v>225371.94</v>
      </c>
      <c r="F43" s="13">
        <v>2.5697999999999999</v>
      </c>
      <c r="G43" s="14">
        <v>464447.1</v>
      </c>
      <c r="H43" s="14">
        <v>225371.94</v>
      </c>
      <c r="I43" s="13">
        <v>48.524799999999999</v>
      </c>
      <c r="J43" s="8"/>
    </row>
    <row r="44" spans="1:10" ht="53.25" customHeight="1" x14ac:dyDescent="0.2">
      <c r="A44" s="12"/>
      <c r="B44" s="41" t="s">
        <v>16</v>
      </c>
      <c r="C44" s="15">
        <v>10204</v>
      </c>
      <c r="D44" s="14">
        <v>2336791.2000000002</v>
      </c>
      <c r="E44" s="11">
        <v>0</v>
      </c>
      <c r="F44" s="13">
        <v>0</v>
      </c>
      <c r="G44" s="14">
        <v>0</v>
      </c>
      <c r="H44" s="14">
        <v>0</v>
      </c>
      <c r="I44" s="13">
        <v>0</v>
      </c>
      <c r="J44" s="8"/>
    </row>
    <row r="45" spans="1:10" ht="89.45" customHeight="1" x14ac:dyDescent="0.2">
      <c r="A45" s="12"/>
      <c r="B45" s="41" t="s">
        <v>7</v>
      </c>
      <c r="C45" s="15">
        <v>10306</v>
      </c>
      <c r="D45" s="14">
        <v>1041198624.37</v>
      </c>
      <c r="E45" s="11">
        <v>165328839.41</v>
      </c>
      <c r="F45" s="13">
        <v>15.8787</v>
      </c>
      <c r="G45" s="14">
        <v>172291710.56999999</v>
      </c>
      <c r="H45" s="14">
        <v>165328839.41</v>
      </c>
      <c r="I45" s="13">
        <v>95.958699999999993</v>
      </c>
      <c r="J45" s="8"/>
    </row>
    <row r="46" spans="1:10" ht="25.9" customHeight="1" x14ac:dyDescent="0.2">
      <c r="A46" s="12"/>
      <c r="B46" s="52" t="s">
        <v>15</v>
      </c>
      <c r="C46" s="52"/>
      <c r="D46" s="11">
        <v>105147799.56999999</v>
      </c>
      <c r="E46" s="10">
        <v>21344313.66</v>
      </c>
      <c r="F46" s="9">
        <v>20.299340000000001</v>
      </c>
      <c r="G46" s="11">
        <v>24402709.27</v>
      </c>
      <c r="H46" s="10">
        <v>21344313.66</v>
      </c>
      <c r="I46" s="9">
        <v>87.466980000000007</v>
      </c>
      <c r="J46" s="8"/>
    </row>
    <row r="47" spans="1:10" ht="60.6" customHeight="1" x14ac:dyDescent="0.2">
      <c r="A47" s="12"/>
      <c r="B47" s="41" t="s">
        <v>2</v>
      </c>
      <c r="C47" s="15">
        <v>10101</v>
      </c>
      <c r="D47" s="14">
        <v>104425063.59999999</v>
      </c>
      <c r="E47" s="11">
        <v>21344313.66</v>
      </c>
      <c r="F47" s="13">
        <v>20.439800000000002</v>
      </c>
      <c r="G47" s="14">
        <v>24402709.27</v>
      </c>
      <c r="H47" s="14">
        <v>21344313.66</v>
      </c>
      <c r="I47" s="13">
        <v>87.466999999999999</v>
      </c>
      <c r="J47" s="8"/>
    </row>
    <row r="48" spans="1:10" ht="49.15" customHeight="1" x14ac:dyDescent="0.2">
      <c r="A48" s="12"/>
      <c r="B48" s="41" t="s">
        <v>10</v>
      </c>
      <c r="C48" s="15">
        <v>10111</v>
      </c>
      <c r="D48" s="14">
        <v>36136.800000000003</v>
      </c>
      <c r="E48" s="11">
        <v>0</v>
      </c>
      <c r="F48" s="13">
        <v>0</v>
      </c>
      <c r="G48" s="14">
        <v>0</v>
      </c>
      <c r="H48" s="14">
        <v>0</v>
      </c>
      <c r="I48" s="13">
        <v>0</v>
      </c>
      <c r="J48" s="8"/>
    </row>
    <row r="49" spans="1:10" ht="90.6" customHeight="1" x14ac:dyDescent="0.2">
      <c r="A49" s="12"/>
      <c r="B49" s="41" t="s">
        <v>7</v>
      </c>
      <c r="C49" s="15">
        <v>10306</v>
      </c>
      <c r="D49" s="14">
        <v>686599.17</v>
      </c>
      <c r="E49" s="11">
        <v>0</v>
      </c>
      <c r="F49" s="13">
        <v>0</v>
      </c>
      <c r="G49" s="14">
        <v>0</v>
      </c>
      <c r="H49" s="14">
        <v>0</v>
      </c>
      <c r="I49" s="13">
        <v>0</v>
      </c>
      <c r="J49" s="8"/>
    </row>
    <row r="50" spans="1:10" ht="32.25" customHeight="1" x14ac:dyDescent="0.2">
      <c r="A50" s="12"/>
      <c r="B50" s="52" t="s">
        <v>14</v>
      </c>
      <c r="C50" s="52"/>
      <c r="D50" s="11">
        <v>926177117.84000003</v>
      </c>
      <c r="E50" s="10">
        <v>265476737.75999999</v>
      </c>
      <c r="F50" s="9">
        <v>28.663709999999998</v>
      </c>
      <c r="G50" s="11">
        <v>336792227.36000001</v>
      </c>
      <c r="H50" s="10">
        <v>265476737.75999999</v>
      </c>
      <c r="I50" s="9">
        <v>78.82508</v>
      </c>
      <c r="J50" s="8"/>
    </row>
    <row r="51" spans="1:10" ht="112.9" customHeight="1" x14ac:dyDescent="0.2">
      <c r="A51" s="12"/>
      <c r="B51" s="41" t="s">
        <v>13</v>
      </c>
      <c r="C51" s="15">
        <v>10301</v>
      </c>
      <c r="D51" s="14">
        <v>197921837.52000001</v>
      </c>
      <c r="E51" s="11">
        <v>56823040.619999997</v>
      </c>
      <c r="F51" s="13">
        <v>28.709800000000001</v>
      </c>
      <c r="G51" s="14">
        <v>70176583</v>
      </c>
      <c r="H51" s="14">
        <v>56823040.619999997</v>
      </c>
      <c r="I51" s="13">
        <v>80.971500000000006</v>
      </c>
      <c r="J51" s="8"/>
    </row>
    <row r="52" spans="1:10" ht="88.9" customHeight="1" x14ac:dyDescent="0.2">
      <c r="A52" s="12"/>
      <c r="B52" s="41" t="s">
        <v>7</v>
      </c>
      <c r="C52" s="15">
        <v>10306</v>
      </c>
      <c r="D52" s="14">
        <v>728255280.32000005</v>
      </c>
      <c r="E52" s="11">
        <v>208653697.13999999</v>
      </c>
      <c r="F52" s="13">
        <v>28.651199999999999</v>
      </c>
      <c r="G52" s="14">
        <v>266615644.36000001</v>
      </c>
      <c r="H52" s="14">
        <v>208653697.13999999</v>
      </c>
      <c r="I52" s="13">
        <v>78.260099999999994</v>
      </c>
      <c r="J52" s="8"/>
    </row>
    <row r="53" spans="1:10" ht="32.25" customHeight="1" x14ac:dyDescent="0.2">
      <c r="A53" s="12"/>
      <c r="B53" s="52" t="s">
        <v>12</v>
      </c>
      <c r="C53" s="52"/>
      <c r="D53" s="11">
        <v>753400405.48000002</v>
      </c>
      <c r="E53" s="10">
        <v>101077767.29000001</v>
      </c>
      <c r="F53" s="9">
        <v>13.41621</v>
      </c>
      <c r="G53" s="11">
        <v>106462085.15000001</v>
      </c>
      <c r="H53" s="10">
        <v>101077767.29000001</v>
      </c>
      <c r="I53" s="9">
        <v>94.942499999999995</v>
      </c>
      <c r="J53" s="8"/>
    </row>
    <row r="54" spans="1:10" ht="53.25" customHeight="1" x14ac:dyDescent="0.2">
      <c r="A54" s="12"/>
      <c r="B54" s="41" t="s">
        <v>11</v>
      </c>
      <c r="C54" s="15">
        <v>10312</v>
      </c>
      <c r="D54" s="14">
        <v>49273200.890000001</v>
      </c>
      <c r="E54" s="11">
        <v>0</v>
      </c>
      <c r="F54" s="13">
        <v>0</v>
      </c>
      <c r="G54" s="14">
        <v>0</v>
      </c>
      <c r="H54" s="14">
        <v>0</v>
      </c>
      <c r="I54" s="13">
        <v>0</v>
      </c>
      <c r="J54" s="8"/>
    </row>
    <row r="55" spans="1:10" ht="62.45" customHeight="1" x14ac:dyDescent="0.2">
      <c r="A55" s="12"/>
      <c r="B55" s="41" t="s">
        <v>2</v>
      </c>
      <c r="C55" s="15">
        <v>10101</v>
      </c>
      <c r="D55" s="14">
        <v>214511425.38999999</v>
      </c>
      <c r="E55" s="11">
        <v>39375683.829999998</v>
      </c>
      <c r="F55" s="13">
        <v>18.356000000000002</v>
      </c>
      <c r="G55" s="14">
        <v>43313829.82</v>
      </c>
      <c r="H55" s="14">
        <v>39375683.829999998</v>
      </c>
      <c r="I55" s="13">
        <v>90.907899999999998</v>
      </c>
      <c r="J55" s="8"/>
    </row>
    <row r="56" spans="1:10" ht="47.45" customHeight="1" x14ac:dyDescent="0.2">
      <c r="A56" s="12"/>
      <c r="B56" s="41" t="s">
        <v>10</v>
      </c>
      <c r="C56" s="15">
        <v>10111</v>
      </c>
      <c r="D56" s="14">
        <v>320962.94</v>
      </c>
      <c r="E56" s="11">
        <v>0</v>
      </c>
      <c r="F56" s="13">
        <v>0</v>
      </c>
      <c r="G56" s="14">
        <v>0</v>
      </c>
      <c r="H56" s="14">
        <v>0</v>
      </c>
      <c r="I56" s="13">
        <v>0</v>
      </c>
      <c r="J56" s="8"/>
    </row>
    <row r="57" spans="1:10" ht="41.45" customHeight="1" x14ac:dyDescent="0.2">
      <c r="A57" s="12"/>
      <c r="B57" s="41" t="s">
        <v>9</v>
      </c>
      <c r="C57" s="15">
        <v>10112</v>
      </c>
      <c r="D57" s="14">
        <v>20457231.210000001</v>
      </c>
      <c r="E57" s="11">
        <v>3085104.17</v>
      </c>
      <c r="F57" s="13">
        <v>15.0808</v>
      </c>
      <c r="G57" s="14">
        <v>3720682.88</v>
      </c>
      <c r="H57" s="14">
        <v>3085104.17</v>
      </c>
      <c r="I57" s="13">
        <v>82.917699999999996</v>
      </c>
      <c r="J57" s="8"/>
    </row>
    <row r="58" spans="1:10" ht="61.15" customHeight="1" x14ac:dyDescent="0.2">
      <c r="A58" s="12"/>
      <c r="B58" s="41" t="s">
        <v>8</v>
      </c>
      <c r="C58" s="15">
        <v>10307</v>
      </c>
      <c r="D58" s="14">
        <v>2979821.38</v>
      </c>
      <c r="E58" s="11">
        <v>0</v>
      </c>
      <c r="F58" s="13">
        <v>0</v>
      </c>
      <c r="G58" s="14">
        <v>0</v>
      </c>
      <c r="H58" s="14">
        <v>0</v>
      </c>
      <c r="I58" s="13">
        <v>0</v>
      </c>
      <c r="J58" s="8"/>
    </row>
    <row r="59" spans="1:10" ht="90.6" customHeight="1" x14ac:dyDescent="0.2">
      <c r="A59" s="12"/>
      <c r="B59" s="41" t="s">
        <v>7</v>
      </c>
      <c r="C59" s="15">
        <v>10306</v>
      </c>
      <c r="D59" s="14">
        <v>465857763.67000002</v>
      </c>
      <c r="E59" s="11">
        <v>58616979.289999999</v>
      </c>
      <c r="F59" s="13">
        <v>12.582599999999999</v>
      </c>
      <c r="G59" s="14">
        <v>59427572.450000003</v>
      </c>
      <c r="H59" s="14">
        <v>58616979.289999999</v>
      </c>
      <c r="I59" s="13">
        <v>98.635999999999996</v>
      </c>
      <c r="J59" s="8"/>
    </row>
    <row r="60" spans="1:10" ht="26.45" customHeight="1" x14ac:dyDescent="0.2">
      <c r="A60" s="12"/>
      <c r="B60" s="52" t="s">
        <v>6</v>
      </c>
      <c r="C60" s="52"/>
      <c r="D60" s="11">
        <v>63569349.590000004</v>
      </c>
      <c r="E60" s="10">
        <v>13293967.15</v>
      </c>
      <c r="F60" s="9">
        <v>20.91254</v>
      </c>
      <c r="G60" s="11">
        <v>13746574</v>
      </c>
      <c r="H60" s="10">
        <v>13293967.15</v>
      </c>
      <c r="I60" s="9">
        <v>96.707490000000007</v>
      </c>
      <c r="J60" s="8"/>
    </row>
    <row r="61" spans="1:10" ht="59.45" customHeight="1" x14ac:dyDescent="0.2">
      <c r="A61" s="12"/>
      <c r="B61" s="41" t="s">
        <v>2</v>
      </c>
      <c r="C61" s="15">
        <v>10101</v>
      </c>
      <c r="D61" s="14">
        <v>63569349.590000004</v>
      </c>
      <c r="E61" s="11">
        <v>13293967.15</v>
      </c>
      <c r="F61" s="13">
        <v>20.912500000000001</v>
      </c>
      <c r="G61" s="14">
        <v>13746574</v>
      </c>
      <c r="H61" s="14">
        <v>13293967.15</v>
      </c>
      <c r="I61" s="13">
        <v>96.707499999999996</v>
      </c>
      <c r="J61" s="8"/>
    </row>
    <row r="62" spans="1:10" ht="25.9" customHeight="1" x14ac:dyDescent="0.2">
      <c r="A62" s="12"/>
      <c r="B62" s="52" t="s">
        <v>5</v>
      </c>
      <c r="C62" s="52"/>
      <c r="D62" s="11">
        <v>2854052.44</v>
      </c>
      <c r="E62" s="10">
        <v>567605.42000000004</v>
      </c>
      <c r="F62" s="9">
        <v>19.887699999999999</v>
      </c>
      <c r="G62" s="11">
        <v>715410.67</v>
      </c>
      <c r="H62" s="10">
        <v>567605.42000000004</v>
      </c>
      <c r="I62" s="9">
        <v>79.339799999999997</v>
      </c>
      <c r="J62" s="8"/>
    </row>
    <row r="63" spans="1:10" ht="57.6" customHeight="1" x14ac:dyDescent="0.2">
      <c r="A63" s="12"/>
      <c r="B63" s="41" t="s">
        <v>2</v>
      </c>
      <c r="C63" s="15">
        <v>10101</v>
      </c>
      <c r="D63" s="14">
        <v>2854052.44</v>
      </c>
      <c r="E63" s="11">
        <v>567605.42000000004</v>
      </c>
      <c r="F63" s="13">
        <v>19.887699999999999</v>
      </c>
      <c r="G63" s="14">
        <v>715410.67</v>
      </c>
      <c r="H63" s="14">
        <v>567605.42000000004</v>
      </c>
      <c r="I63" s="13">
        <v>79.339799999999997</v>
      </c>
      <c r="J63" s="8"/>
    </row>
    <row r="64" spans="1:10" ht="12.75" customHeight="1" x14ac:dyDescent="0.2">
      <c r="A64" s="12"/>
      <c r="B64" s="52" t="s">
        <v>4</v>
      </c>
      <c r="C64" s="52"/>
      <c r="D64" s="11">
        <v>3765317762.5900002</v>
      </c>
      <c r="E64" s="10">
        <v>737052504.82000005</v>
      </c>
      <c r="F64" s="9">
        <v>19.574780000000001</v>
      </c>
      <c r="G64" s="11">
        <v>849489074.83000004</v>
      </c>
      <c r="H64" s="10">
        <v>737052504.82000005</v>
      </c>
      <c r="I64" s="9">
        <v>86.764210000000006</v>
      </c>
      <c r="J64" s="8"/>
    </row>
    <row r="65" spans="1:10" ht="12.75" customHeight="1" x14ac:dyDescent="0.2">
      <c r="A65" s="12"/>
      <c r="B65" s="52" t="s">
        <v>3</v>
      </c>
      <c r="C65" s="52"/>
      <c r="D65" s="52"/>
      <c r="E65" s="52"/>
      <c r="F65" s="52"/>
      <c r="G65" s="52"/>
      <c r="H65" s="52"/>
      <c r="I65" s="52"/>
      <c r="J65" s="8"/>
    </row>
    <row r="66" spans="1:10" ht="58.15" customHeight="1" x14ac:dyDescent="0.2">
      <c r="A66" s="12"/>
      <c r="B66" s="41" t="s">
        <v>2</v>
      </c>
      <c r="C66" s="15">
        <v>10101</v>
      </c>
      <c r="D66" s="14">
        <v>986564000</v>
      </c>
      <c r="E66" s="11">
        <v>221928814.09</v>
      </c>
      <c r="F66" s="13">
        <v>22.495100000000001</v>
      </c>
      <c r="G66" s="14">
        <v>365000000</v>
      </c>
      <c r="H66" s="14">
        <v>221928814.09</v>
      </c>
      <c r="I66" s="13">
        <v>60.802399999999999</v>
      </c>
      <c r="J66" s="8"/>
    </row>
    <row r="67" spans="1:10" ht="12.75" customHeight="1" x14ac:dyDescent="0.2">
      <c r="A67" s="12"/>
      <c r="B67" s="52" t="s">
        <v>1</v>
      </c>
      <c r="C67" s="52"/>
      <c r="D67" s="11">
        <v>986564000</v>
      </c>
      <c r="E67" s="10">
        <v>221928814.09</v>
      </c>
      <c r="F67" s="9">
        <v>22.49513</v>
      </c>
      <c r="G67" s="11">
        <v>365000000</v>
      </c>
      <c r="H67" s="10">
        <v>221928814.09</v>
      </c>
      <c r="I67" s="9">
        <v>60.802410000000002</v>
      </c>
      <c r="J67" s="8"/>
    </row>
    <row r="68" spans="1:10" ht="12.75" customHeight="1" x14ac:dyDescent="0.2">
      <c r="A68" s="1"/>
      <c r="B68" s="7" t="s">
        <v>0</v>
      </c>
      <c r="C68" s="6"/>
      <c r="D68" s="4">
        <v>4751881762.5900002</v>
      </c>
      <c r="E68" s="4">
        <v>958981318.90999997</v>
      </c>
      <c r="F68" s="3">
        <v>20.181090000000001</v>
      </c>
      <c r="G68" s="5">
        <v>1214489074.8299999</v>
      </c>
      <c r="H68" s="4">
        <v>958981318.90999997</v>
      </c>
      <c r="I68" s="3">
        <v>78.961709999999997</v>
      </c>
      <c r="J68" s="1"/>
    </row>
    <row r="69" spans="1:10" ht="12.75" customHeight="1" x14ac:dyDescent="0.2">
      <c r="A69" s="1"/>
      <c r="B69" s="1"/>
      <c r="C69" s="2"/>
      <c r="D69" s="1"/>
      <c r="E69" s="1"/>
      <c r="F69" s="1"/>
      <c r="G69" s="1"/>
      <c r="H69" s="1"/>
      <c r="I69" s="1"/>
      <c r="J69" s="1"/>
    </row>
  </sheetData>
  <mergeCells count="26">
    <mergeCell ref="B60:C60"/>
    <mergeCell ref="B62:C62"/>
    <mergeCell ref="B64:C64"/>
    <mergeCell ref="B65:I65"/>
    <mergeCell ref="B67:C67"/>
    <mergeCell ref="B37:C37"/>
    <mergeCell ref="B39:C39"/>
    <mergeCell ref="B46:C46"/>
    <mergeCell ref="B50:C50"/>
    <mergeCell ref="B53:C53"/>
    <mergeCell ref="B23:C23"/>
    <mergeCell ref="B27:I27"/>
    <mergeCell ref="B28:C28"/>
    <mergeCell ref="B30:C30"/>
    <mergeCell ref="B35:C35"/>
    <mergeCell ref="G8:G9"/>
    <mergeCell ref="H8:I8"/>
    <mergeCell ref="B12:I12"/>
    <mergeCell ref="B20:C20"/>
    <mergeCell ref="B21:I21"/>
    <mergeCell ref="B7:B9"/>
    <mergeCell ref="C7:C9"/>
    <mergeCell ref="D7:D9"/>
    <mergeCell ref="E7:F7"/>
    <mergeCell ref="E8:E9"/>
    <mergeCell ref="F8:F9"/>
  </mergeCells>
  <pageMargins left="0.75" right="0.75" top="1" bottom="1" header="0.5" footer="0.5"/>
  <pageSetup paperSize="9" scale="67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Pominova</cp:lastModifiedBy>
  <cp:lastPrinted>2022-07-01T13:31:45Z</cp:lastPrinted>
  <dcterms:created xsi:type="dcterms:W3CDTF">2022-07-01T13:23:32Z</dcterms:created>
  <dcterms:modified xsi:type="dcterms:W3CDTF">2022-07-07T08:22:10Z</dcterms:modified>
</cp:coreProperties>
</file>