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4240" windowHeight="120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Лист1!$A$1:$L$93</definedName>
  </definedNames>
  <calcPr calcId="145621"/>
</workbook>
</file>

<file path=xl/calcChain.xml><?xml version="1.0" encoding="utf-8"?>
<calcChain xmlns="http://schemas.openxmlformats.org/spreadsheetml/2006/main">
  <c r="B87" i="1" l="1"/>
  <c r="B84" i="1"/>
  <c r="K73" i="1"/>
  <c r="K72" i="1"/>
  <c r="F31" i="1"/>
  <c r="G25" i="1" l="1"/>
  <c r="I25" i="1"/>
  <c r="F29" i="1"/>
  <c r="K69" i="1" l="1"/>
  <c r="K40" i="1"/>
  <c r="K57" i="1"/>
  <c r="F57" i="1"/>
  <c r="G57" i="1"/>
  <c r="E57" i="1"/>
  <c r="K50" i="1"/>
  <c r="K46" i="1"/>
  <c r="C70" i="1"/>
  <c r="D76" i="1"/>
  <c r="C76" i="1" s="1"/>
  <c r="D75" i="1"/>
  <c r="C75" i="1" s="1"/>
  <c r="D74" i="1"/>
  <c r="C74" i="1" s="1"/>
  <c r="D73" i="1"/>
  <c r="D72" i="1"/>
  <c r="D70" i="1"/>
  <c r="D43" i="1"/>
  <c r="C43" i="1" s="1"/>
  <c r="D41" i="1"/>
  <c r="C41" i="1" s="1"/>
  <c r="F69" i="1"/>
  <c r="G69" i="1"/>
  <c r="E69" i="1"/>
  <c r="F40" i="1"/>
  <c r="G40" i="1"/>
  <c r="E40" i="1"/>
  <c r="E46" i="1"/>
  <c r="F46" i="1"/>
  <c r="G46" i="1"/>
  <c r="F50" i="1"/>
  <c r="G50" i="1"/>
  <c r="E50" i="1"/>
  <c r="F63" i="1"/>
  <c r="G63" i="1"/>
  <c r="E63" i="1"/>
  <c r="K63" i="1"/>
  <c r="D67" i="1"/>
  <c r="C67" i="1" s="1"/>
  <c r="D68" i="1"/>
  <c r="C68" i="1" s="1"/>
  <c r="D60" i="1"/>
  <c r="C60" i="1" s="1"/>
  <c r="D66" i="1"/>
  <c r="C66" i="1" s="1"/>
  <c r="D64" i="1"/>
  <c r="D62" i="1"/>
  <c r="C62" i="1" s="1"/>
  <c r="D61" i="1"/>
  <c r="C61" i="1" s="1"/>
  <c r="D56" i="1"/>
  <c r="C56" i="1" s="1"/>
  <c r="D54" i="1"/>
  <c r="C54" i="1" s="1"/>
  <c r="D53" i="1"/>
  <c r="C53" i="1" s="1"/>
  <c r="D51" i="1"/>
  <c r="D49" i="1"/>
  <c r="C49" i="1" s="1"/>
  <c r="D47" i="1"/>
  <c r="C47" i="1" s="1"/>
  <c r="C73" i="1"/>
  <c r="C72" i="1"/>
  <c r="C64" i="1"/>
  <c r="F77" i="1" l="1"/>
  <c r="K77" i="1"/>
  <c r="G77" i="1"/>
  <c r="D46" i="1"/>
  <c r="C46" i="1" s="1"/>
  <c r="D40" i="1"/>
  <c r="E77" i="1"/>
  <c r="C40" i="1"/>
  <c r="D57" i="1"/>
  <c r="C57" i="1" s="1"/>
  <c r="D69" i="1"/>
  <c r="C69" i="1" s="1"/>
  <c r="D50" i="1"/>
  <c r="C50" i="1" s="1"/>
  <c r="D63" i="1"/>
  <c r="C63" i="1" s="1"/>
  <c r="D77" i="1" l="1"/>
  <c r="C77" i="1" s="1"/>
  <c r="F28" i="1"/>
  <c r="K25" i="1"/>
  <c r="F25" i="1" s="1"/>
  <c r="F23" i="1"/>
  <c r="C79" i="1" l="1"/>
</calcChain>
</file>

<file path=xl/comments1.xml><?xml version="1.0" encoding="utf-8"?>
<comments xmlns="http://schemas.openxmlformats.org/spreadsheetml/2006/main">
  <authors>
    <author>Елена Сергеевна</author>
  </authors>
  <commentList>
    <comment ref="K23" authorId="0">
      <text>
        <r>
          <rPr>
            <b/>
            <sz val="9"/>
            <color indexed="81"/>
            <rFont val="Tahoma"/>
            <family val="2"/>
            <charset val="204"/>
          </rPr>
          <t>Елена Сергеевна:</t>
        </r>
        <r>
          <rPr>
            <sz val="9"/>
            <color indexed="81"/>
            <rFont val="Tahoma"/>
            <family val="2"/>
            <charset val="204"/>
          </rPr>
          <t xml:space="preserve">
отражается численность избирателей, включенных в списки избирателей </t>
        </r>
        <r>
          <rPr>
            <b/>
            <sz val="9"/>
            <color indexed="81"/>
            <rFont val="Tahoma"/>
            <family val="2"/>
            <charset val="204"/>
          </rPr>
          <t xml:space="preserve">на момент окончания голосования </t>
        </r>
        <r>
          <rPr>
            <sz val="9"/>
            <color indexed="81"/>
            <rFont val="Tahoma"/>
            <family val="2"/>
            <charset val="204"/>
          </rPr>
          <t>по данным соответствующих Протоколов об итогах голосования на выборах.</t>
        </r>
      </text>
    </comment>
    <comment ref="K29" authorId="0">
      <text>
        <r>
          <rPr>
            <b/>
            <sz val="9"/>
            <color indexed="81"/>
            <rFont val="Tahoma"/>
            <family val="2"/>
            <charset val="204"/>
          </rPr>
          <t>Елена Сергеевна:</t>
        </r>
        <r>
          <rPr>
            <sz val="9"/>
            <color indexed="81"/>
            <rFont val="Tahoma"/>
            <family val="2"/>
            <charset val="204"/>
          </rPr>
          <t xml:space="preserve">
отражается общая численность членов комиссии с
правом решающего голоса,</t>
        </r>
        <r>
          <rPr>
            <b/>
            <sz val="9"/>
            <color indexed="81"/>
            <rFont val="Tahoma"/>
            <family val="2"/>
            <charset val="204"/>
          </rPr>
          <t xml:space="preserve"> фактически работавших </t>
        </r>
        <r>
          <rPr>
            <sz val="9"/>
            <color indexed="81"/>
            <rFont val="Tahoma"/>
            <family val="2"/>
            <charset val="204"/>
          </rPr>
          <t>в соответствующих избирательных комиссиях в период подготовки и проведения выборов.</t>
        </r>
      </text>
    </comment>
  </commentList>
</comments>
</file>

<file path=xl/sharedStrings.xml><?xml version="1.0" encoding="utf-8"?>
<sst xmlns="http://schemas.openxmlformats.org/spreadsheetml/2006/main" count="302" uniqueCount="142">
  <si>
    <t>Приложение № 12</t>
  </si>
  <si>
    <t>ОТЧЁТ</t>
  </si>
  <si>
    <t>КОДЫ</t>
  </si>
  <si>
    <t xml:space="preserve">Наименование </t>
  </si>
  <si>
    <t xml:space="preserve">по ОКЕИ  </t>
  </si>
  <si>
    <t>РАЗДЕЛ I. ИСХОДНЫЕ ДАННЫЕ</t>
  </si>
  <si>
    <t>Наименование показателя</t>
  </si>
  <si>
    <t>Код строки</t>
  </si>
  <si>
    <t>Всего</t>
  </si>
  <si>
    <t>в том числе</t>
  </si>
  <si>
    <t>010</t>
  </si>
  <si>
    <t>x</t>
  </si>
  <si>
    <t>Количество избирательных комиссий (комиссий референдума), ед.</t>
  </si>
  <si>
    <t>020</t>
  </si>
  <si>
    <t>х</t>
  </si>
  <si>
    <t>Численность членов избирательных комиссий (комиссий референдума) с правом решающего голоса, чел., всего</t>
  </si>
  <si>
    <t>030</t>
  </si>
  <si>
    <t xml:space="preserve">в том числе: </t>
  </si>
  <si>
    <t>031</t>
  </si>
  <si>
    <t>032</t>
  </si>
  <si>
    <t>033</t>
  </si>
  <si>
    <t>Численность работников аппарата избирательной комиссии (комиссии референдума), работающих на штатной основе, чел.</t>
  </si>
  <si>
    <t>040</t>
  </si>
  <si>
    <t>Численность граждан, привлекавшихся в период выборов (референдума) к работе в комиссии, чел.</t>
  </si>
  <si>
    <t>050</t>
  </si>
  <si>
    <t>Сумма расходов,
всего</t>
  </si>
  <si>
    <t>В том числе расходы</t>
  </si>
  <si>
    <t xml:space="preserve">окружных избирательных комиссий </t>
  </si>
  <si>
    <t>участковых  избирательных комиссий (комиссий референдума)</t>
  </si>
  <si>
    <t>всего</t>
  </si>
  <si>
    <t>расходы за участковые избирательные комиссии (комиссии референдума)</t>
  </si>
  <si>
    <t>Компенсация, дополнительная оплата труда (вознаграждение), всего</t>
  </si>
  <si>
    <t>060</t>
  </si>
  <si>
    <t>в том числе:</t>
  </si>
  <si>
    <t>компенсация членам комиссии с правом решающего голоса, освобожденным от основной работы на период выборов (референдума)</t>
  </si>
  <si>
    <t>061</t>
  </si>
  <si>
    <t>дополнительная оплата труда (вознаграждение) членов комиссии с правом решающего голоса</t>
  </si>
  <si>
    <t>062</t>
  </si>
  <si>
    <t>дополнительная оплата труда (вознаграждение) работников аппарата комиссии, работающих на штатной основе</t>
  </si>
  <si>
    <t>063</t>
  </si>
  <si>
    <t xml:space="preserve"> </t>
  </si>
  <si>
    <t>Начисления на дополнительную оплату труда (вознаграждение)</t>
  </si>
  <si>
    <t>070</t>
  </si>
  <si>
    <t>Расходы на изготовление печатной продукции, всего</t>
  </si>
  <si>
    <t>080</t>
  </si>
  <si>
    <t xml:space="preserve">расходы на изготовление избирательных бюллетеней </t>
  </si>
  <si>
    <t>081</t>
  </si>
  <si>
    <t>расходы на изготовление другой печатной продукции</t>
  </si>
  <si>
    <t>082</t>
  </si>
  <si>
    <t>Расходы на связь, всего</t>
  </si>
  <si>
    <t>090</t>
  </si>
  <si>
    <t>услуги местной, внутризоновой, междугородней связи</t>
  </si>
  <si>
    <t>091</t>
  </si>
  <si>
    <t>прием и передача информации по радиосвязи</t>
  </si>
  <si>
    <t>092</t>
  </si>
  <si>
    <t>почтово-телеграфные расходы</t>
  </si>
  <si>
    <t>093</t>
  </si>
  <si>
    <t>спецсвязь</t>
  </si>
  <si>
    <t>094</t>
  </si>
  <si>
    <t>другие расходы на связь</t>
  </si>
  <si>
    <t>095</t>
  </si>
  <si>
    <t>Транспортные расходы, всего</t>
  </si>
  <si>
    <t>100</t>
  </si>
  <si>
    <t>при использовании авиационного транспорта</t>
  </si>
  <si>
    <t>101</t>
  </si>
  <si>
    <t xml:space="preserve">при использовании других видов транспорта </t>
  </si>
  <si>
    <t>102</t>
  </si>
  <si>
    <t>Канцелярские расходы</t>
  </si>
  <si>
    <t>110</t>
  </si>
  <si>
    <t>Командировочные расходы</t>
  </si>
  <si>
    <t>120</t>
  </si>
  <si>
    <t>Расходы на приобретение оборудования, других материальных ценностей (материальных запасов), всего</t>
  </si>
  <si>
    <t>130</t>
  </si>
  <si>
    <t>приобретение (изготовление) технологического оборудования (кабин, ящиков,  уголков и др.)</t>
  </si>
  <si>
    <t>131</t>
  </si>
  <si>
    <t>приобретение (изготовление) стендов, вывесок, указателей, печатей, штампов</t>
  </si>
  <si>
    <t>132</t>
  </si>
  <si>
    <t>приобретение других материальных ценностей (материальных запасов)</t>
  </si>
  <si>
    <t>133</t>
  </si>
  <si>
    <t>приобретение других  основных средств</t>
  </si>
  <si>
    <t>134</t>
  </si>
  <si>
    <t>Выплаты  гражданам, привлекавшимся к работе в комиссиях по гражданско-правовым договорам, всего</t>
  </si>
  <si>
    <t>140</t>
  </si>
  <si>
    <t>для сборки, разборки технологического оборудования</t>
  </si>
  <si>
    <t>141</t>
  </si>
  <si>
    <t>для транспортных и погрузочно-разгрузочных работ</t>
  </si>
  <si>
    <t>142</t>
  </si>
  <si>
    <t>для выполнения работ по содержанию помещений избирательных комиссий (комиссий референдума), избирательных участков (участков референдума)</t>
  </si>
  <si>
    <t>143</t>
  </si>
  <si>
    <t>для выполнения других работ, связанных с подготовкой и проведением выборов (референдума)</t>
  </si>
  <si>
    <t>144</t>
  </si>
  <si>
    <t>Расходы, связанные с информированием избирателей (участников референдума)</t>
  </si>
  <si>
    <t>150</t>
  </si>
  <si>
    <t>Другие расходы, связанные с подготовкой и проведением выборов (референдума)</t>
  </si>
  <si>
    <t>160</t>
  </si>
  <si>
    <t>170</t>
  </si>
  <si>
    <t>180</t>
  </si>
  <si>
    <t xml:space="preserve">Остаток денежных средств                           стр. 180 — стр. 170
</t>
  </si>
  <si>
    <t>190</t>
  </si>
  <si>
    <t>Примечания:</t>
  </si>
  <si>
    <t xml:space="preserve"> 1. Окружными избирательными комиссиями заполняются графы 3, 4.</t>
  </si>
  <si>
    <t>2. Территориальными избирательными комиссиями (комиссиями референдума) заполняются графы 3, 5 - 7.</t>
  </si>
  <si>
    <t>3. Участковыми избирательными комиссиями (комиссиями референдума) заполняются графы 3, 8.</t>
  </si>
  <si>
    <t xml:space="preserve">Председатель
</t>
  </si>
  <si>
    <t xml:space="preserve">(наименование окружной избирательной комиссии, территориальной избирательной комиссии (комиссии референдума), номер участковой избирательной комиссии (комиссии референдума) </t>
  </si>
  <si>
    <t>(подпись)</t>
  </si>
  <si>
    <t>(расшифровка подписи)</t>
  </si>
  <si>
    <t>МП</t>
  </si>
  <si>
    <t xml:space="preserve">Главный бухгалтер*
</t>
  </si>
  <si>
    <t>(наименование окружной избирательной комиссии, территориальной избирательной комиссии (комиссии референдума)</t>
  </si>
  <si>
    <t>(дата подписания )</t>
  </si>
  <si>
    <t>* Отчет окружной избирательной комиссии, территориальной избирательной комиссии (комиссии референдума), не являющейся юридическим лицом, подписывает бухгалтер этой комиссии.</t>
  </si>
  <si>
    <t xml:space="preserve">к Инструкции о порядке открытия и ведения счетов, учета и отчетности, перечисления денежных средств, выделенных из местного бюджета избирательной комиссии, организующей выборы, другим избирательным комиссиям, комиссиям референдума на подготовку и проведение выборов в органы местного самоуправления в Ставропольском крае и местного референдума, утвержденной постановлением избирательной комиссии Ставропольского края от 10.06.2014 N 110/1127-5
</t>
  </si>
  <si>
    <t xml:space="preserve">о поступлении и расходовании средств местного бюджета, выделенных на подготовку и проведение муниципальных выборов (референдума)
</t>
  </si>
  <si>
    <t>Выборы депутатов Думы города Невинномысска шестого созыва</t>
  </si>
  <si>
    <t>Вид муниципальных выборов (референдума)</t>
  </si>
  <si>
    <t>Дата проведения выборов</t>
  </si>
  <si>
    <t>Дата представления отчета</t>
  </si>
  <si>
    <t xml:space="preserve">                             Единица измерения: руб. (с точностью до второго десятичного знака 0,00)</t>
  </si>
  <si>
    <t>19 сентября 2021 г.</t>
  </si>
  <si>
    <t>(избирательной комиссии, организующей выборы, комиссии референдума, окружной избирательной комиссии, номер участковой избирательной комиссии)</t>
  </si>
  <si>
    <t>избирательные комиссии, организующие выборы, комиссии референдума</t>
  </si>
  <si>
    <t>окружные избирательные комиссии</t>
  </si>
  <si>
    <t>участковые избирательные комиссии (комиссии референдума)</t>
  </si>
  <si>
    <t>Численность избирателей (участников референдума) на территории муниципального образования, чел.</t>
  </si>
  <si>
    <t>работающих на постоянной (штатной) основе</t>
  </si>
  <si>
    <t>освобожденных от основной работы в период выборов (референдума)</t>
  </si>
  <si>
    <t xml:space="preserve"> других членов комиссии с правом решающего голоса</t>
  </si>
  <si>
    <t>РАЗДЕЛ II. ФАКТИЧЕСКИЕ РАСХОДЫ НА ПОДГОТОВКУ И ПРОВЕДЕНИЕ МУНИЦИПАЛЬНЫХ ВЫБОРОВ  (РЕФЕРЕНДУМА)</t>
  </si>
  <si>
    <t>избирательной комиссии, организующей выборы, комиссии референдума</t>
  </si>
  <si>
    <t>из них</t>
  </si>
  <si>
    <t>расходы избирательной комиссии, организующей выборы, комиссии референдума</t>
  </si>
  <si>
    <t>расходы за окружные избирательные комиссии</t>
  </si>
  <si>
    <t>расходы окружной избирательной комиссии</t>
  </si>
  <si>
    <t>Израсходовано средств местного бюджета на подготовку и проведение выборов (референдума), всего</t>
  </si>
  <si>
    <t>Выделено средств местного бюджета на подготовку и проведение выборов (референдума)</t>
  </si>
  <si>
    <t>по состоянию на «27» октября 2021 г.</t>
  </si>
  <si>
    <t>Территориальная избирательная комиссия города Невинномысска</t>
  </si>
  <si>
    <t>27 октября 2021 г.</t>
  </si>
  <si>
    <t>Е.С. Раманн</t>
  </si>
  <si>
    <t>О.В. Шапошникова</t>
  </si>
  <si>
    <t>«27» октября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</si>
</sst>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0"/>
      <color indexed="22"/>
      <name val="Times New Roman"/>
      <family val="1"/>
      <charset val="204"/>
    </font>
    <font>
      <sz val="12"/>
      <color indexed="2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1">
    <xf numFmtId="0" fontId="0" fillId="0" borderId="0" xfId="0"/>
    <xf numFmtId="0" fontId="2" fillId="2" borderId="0" xfId="1" applyFont="1" applyFill="1" applyAlignment="1" applyProtection="1">
      <alignment vertical="center" wrapText="1"/>
    </xf>
    <xf numFmtId="0" fontId="3" fillId="0" borderId="0" xfId="0" applyFont="1" applyAlignment="1">
      <alignment horizontal="justify"/>
    </xf>
    <xf numFmtId="0" fontId="4" fillId="2" borderId="0" xfId="1" applyFont="1" applyFill="1" applyAlignment="1" applyProtection="1">
      <alignment vertical="center"/>
    </xf>
    <xf numFmtId="0" fontId="2" fillId="2" borderId="0" xfId="1" applyFont="1" applyFill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quotePrefix="1" applyFont="1" applyFill="1" applyBorder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right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0" xfId="1" applyFont="1" applyFill="1" applyAlignment="1" applyProtection="1">
      <alignment horizontal="right"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vertical="center"/>
    </xf>
    <xf numFmtId="0" fontId="9" fillId="2" borderId="0" xfId="1" applyFont="1" applyFill="1" applyBorder="1" applyAlignment="1" applyProtection="1">
      <alignment vertical="center"/>
    </xf>
    <xf numFmtId="0" fontId="10" fillId="2" borderId="0" xfId="1" applyFont="1" applyFill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49" fontId="6" fillId="2" borderId="14" xfId="1" applyNumberFormat="1" applyFont="1" applyFill="1" applyBorder="1" applyAlignment="1" applyProtection="1">
      <alignment horizontal="center" wrapText="1"/>
    </xf>
    <xf numFmtId="3" fontId="6" fillId="2" borderId="15" xfId="1" applyNumberFormat="1" applyFont="1" applyFill="1" applyBorder="1" applyAlignment="1" applyProtection="1">
      <alignment horizontal="right" wrapText="1"/>
    </xf>
    <xf numFmtId="49" fontId="6" fillId="2" borderId="20" xfId="1" applyNumberFormat="1" applyFont="1" applyFill="1" applyBorder="1" applyAlignment="1" applyProtection="1">
      <alignment horizontal="center" wrapText="1"/>
    </xf>
    <xf numFmtId="3" fontId="6" fillId="2" borderId="7" xfId="1" applyNumberFormat="1" applyFont="1" applyFill="1" applyBorder="1" applyAlignment="1" applyProtection="1">
      <alignment horizontal="center" wrapText="1"/>
    </xf>
    <xf numFmtId="3" fontId="6" fillId="2" borderId="7" xfId="1" applyNumberFormat="1" applyFont="1" applyFill="1" applyBorder="1" applyAlignment="1" applyProtection="1">
      <alignment horizontal="right" wrapText="1"/>
    </xf>
    <xf numFmtId="49" fontId="6" fillId="2" borderId="28" xfId="1" applyNumberFormat="1" applyFont="1" applyFill="1" applyBorder="1" applyAlignment="1" applyProtection="1">
      <alignment horizontal="center" wrapText="1"/>
    </xf>
    <xf numFmtId="3" fontId="6" fillId="2" borderId="1" xfId="1" applyNumberFormat="1" applyFont="1" applyFill="1" applyBorder="1" applyAlignment="1" applyProtection="1">
      <alignment horizontal="right" wrapText="1"/>
    </xf>
    <xf numFmtId="49" fontId="6" fillId="2" borderId="31" xfId="1" applyNumberFormat="1" applyFont="1" applyFill="1" applyBorder="1" applyAlignment="1" applyProtection="1">
      <alignment horizontal="center" wrapText="1"/>
    </xf>
    <xf numFmtId="3" fontId="6" fillId="2" borderId="23" xfId="1" applyNumberFormat="1" applyFont="1" applyFill="1" applyBorder="1" applyAlignment="1" applyProtection="1">
      <alignment horizontal="center" wrapText="1"/>
    </xf>
    <xf numFmtId="49" fontId="6" fillId="2" borderId="33" xfId="1" applyNumberFormat="1" applyFont="1" applyFill="1" applyBorder="1" applyAlignment="1" applyProtection="1">
      <alignment horizontal="center" wrapText="1"/>
    </xf>
    <xf numFmtId="0" fontId="6" fillId="2" borderId="0" xfId="1" applyFont="1" applyFill="1" applyAlignment="1" applyProtection="1">
      <alignment vertical="center" wrapText="1"/>
    </xf>
    <xf numFmtId="0" fontId="8" fillId="2" borderId="0" xfId="1" applyFont="1" applyFill="1" applyBorder="1" applyAlignment="1" applyProtection="1">
      <alignment vertical="center" wrapText="1"/>
    </xf>
    <xf numFmtId="0" fontId="8" fillId="2" borderId="0" xfId="1" applyFont="1" applyFill="1" applyBorder="1" applyAlignment="1" applyProtection="1">
      <alignment horizontal="center" vertical="center" wrapText="1"/>
    </xf>
    <xf numFmtId="0" fontId="8" fillId="2" borderId="0" xfId="1" applyFont="1" applyFill="1" applyAlignment="1" applyProtection="1">
      <alignment horizontal="center" vertical="center" wrapText="1"/>
    </xf>
    <xf numFmtId="0" fontId="9" fillId="2" borderId="0" xfId="1" applyFont="1" applyFill="1" applyAlignment="1" applyProtection="1">
      <alignment horizontal="center" vertical="center" wrapText="1"/>
    </xf>
    <xf numFmtId="0" fontId="9" fillId="2" borderId="7" xfId="1" applyFont="1" applyFill="1" applyBorder="1" applyAlignment="1" applyProtection="1">
      <alignment horizontal="center" vertical="center" wrapText="1"/>
    </xf>
    <xf numFmtId="0" fontId="6" fillId="2" borderId="29" xfId="1" applyNumberFormat="1" applyFont="1" applyFill="1" applyBorder="1" applyAlignment="1" applyProtection="1">
      <alignment vertical="center" wrapText="1"/>
    </xf>
    <xf numFmtId="49" fontId="6" fillId="2" borderId="7" xfId="1" applyNumberFormat="1" applyFont="1" applyFill="1" applyBorder="1" applyAlignment="1" applyProtection="1">
      <alignment horizontal="center" wrapText="1"/>
    </xf>
    <xf numFmtId="4" fontId="6" fillId="2" borderId="7" xfId="1" applyNumberFormat="1" applyFont="1" applyFill="1" applyBorder="1" applyAlignment="1" applyProtection="1">
      <alignment horizontal="right" wrapText="1"/>
    </xf>
    <xf numFmtId="4" fontId="6" fillId="2" borderId="7" xfId="1" applyNumberFormat="1" applyFont="1" applyFill="1" applyBorder="1" applyAlignment="1" applyProtection="1">
      <alignment horizontal="center" wrapText="1"/>
    </xf>
    <xf numFmtId="0" fontId="8" fillId="2" borderId="0" xfId="1" applyFont="1" applyFill="1" applyAlignment="1" applyProtection="1">
      <alignment vertical="center" wrapText="1"/>
    </xf>
    <xf numFmtId="0" fontId="6" fillId="2" borderId="29" xfId="1" applyNumberFormat="1" applyFont="1" applyFill="1" applyBorder="1" applyAlignment="1" applyProtection="1">
      <alignment horizontal="center" vertical="center" wrapText="1"/>
    </xf>
    <xf numFmtId="49" fontId="6" fillId="2" borderId="1" xfId="1" applyNumberFormat="1" applyFont="1" applyFill="1" applyBorder="1" applyAlignment="1" applyProtection="1">
      <alignment horizontal="center" wrapText="1"/>
    </xf>
    <xf numFmtId="0" fontId="6" fillId="2" borderId="23" xfId="1" applyNumberFormat="1" applyFont="1" applyFill="1" applyBorder="1" applyAlignment="1" applyProtection="1">
      <alignment horizontal="left" vertical="center" wrapText="1"/>
    </xf>
    <xf numFmtId="49" fontId="6" fillId="2" borderId="8" xfId="1" applyNumberFormat="1" applyFont="1" applyFill="1" applyBorder="1" applyAlignment="1" applyProtection="1">
      <alignment horizontal="center" wrapText="1"/>
    </xf>
    <xf numFmtId="0" fontId="6" fillId="2" borderId="12" xfId="1" applyNumberFormat="1" applyFont="1" applyFill="1" applyBorder="1" applyAlignment="1" applyProtection="1">
      <alignment horizontal="left" vertical="center" wrapText="1"/>
    </xf>
    <xf numFmtId="0" fontId="6" fillId="2" borderId="29" xfId="1" applyNumberFormat="1" applyFont="1" applyFill="1" applyBorder="1" applyAlignment="1" applyProtection="1">
      <alignment horizontal="left" vertical="center" wrapText="1"/>
    </xf>
    <xf numFmtId="2" fontId="6" fillId="2" borderId="7" xfId="1" applyNumberFormat="1" applyFont="1" applyFill="1" applyBorder="1" applyAlignment="1" applyProtection="1">
      <alignment horizontal="center" wrapText="1"/>
    </xf>
    <xf numFmtId="2" fontId="6" fillId="2" borderId="7" xfId="1" applyNumberFormat="1" applyFont="1" applyFill="1" applyBorder="1" applyAlignment="1" applyProtection="1">
      <alignment horizontal="right" wrapText="1"/>
    </xf>
    <xf numFmtId="0" fontId="6" fillId="2" borderId="29" xfId="1" applyNumberFormat="1" applyFont="1" applyFill="1" applyBorder="1" applyAlignment="1" applyProtection="1">
      <alignment horizontal="justify" vertical="center" wrapText="1"/>
    </xf>
    <xf numFmtId="0" fontId="11" fillId="2" borderId="0" xfId="1" applyFont="1" applyFill="1" applyAlignment="1" applyProtection="1">
      <alignment vertical="center" wrapText="1"/>
    </xf>
    <xf numFmtId="4" fontId="6" fillId="2" borderId="7" xfId="1" applyNumberFormat="1" applyFont="1" applyFill="1" applyBorder="1" applyAlignment="1" applyProtection="1">
      <alignment horizontal="right" wrapText="1"/>
      <protection locked="0"/>
    </xf>
    <xf numFmtId="0" fontId="6" fillId="2" borderId="12" xfId="1" applyNumberFormat="1" applyFont="1" applyFill="1" applyBorder="1" applyAlignment="1" applyProtection="1">
      <alignment horizontal="justify" vertical="center" wrapText="1"/>
    </xf>
    <xf numFmtId="0" fontId="6" fillId="2" borderId="10" xfId="1" applyFont="1" applyFill="1" applyBorder="1" applyAlignment="1" applyProtection="1">
      <alignment horizontal="justify" vertical="center" wrapText="1"/>
    </xf>
    <xf numFmtId="0" fontId="6" fillId="2" borderId="1" xfId="1" applyFont="1" applyFill="1" applyBorder="1" applyAlignment="1" applyProtection="1">
      <alignment horizontal="center" wrapText="1"/>
    </xf>
    <xf numFmtId="4" fontId="6" fillId="2" borderId="7" xfId="1" applyNumberFormat="1" applyFont="1" applyFill="1" applyBorder="1" applyAlignment="1" applyProtection="1">
      <alignment horizontal="center" wrapText="1"/>
      <protection locked="0"/>
    </xf>
    <xf numFmtId="4" fontId="6" fillId="0" borderId="7" xfId="1" applyNumberFormat="1" applyFont="1" applyFill="1" applyBorder="1" applyAlignment="1" applyProtection="1">
      <alignment horizontal="right" wrapText="1"/>
      <protection locked="0"/>
    </xf>
    <xf numFmtId="0" fontId="6" fillId="2" borderId="0" xfId="1" applyFont="1" applyFill="1" applyAlignment="1" applyProtection="1">
      <alignment horizontal="right" wrapText="1"/>
    </xf>
    <xf numFmtId="0" fontId="12" fillId="2" borderId="0" xfId="1" applyFont="1" applyFill="1" applyAlignment="1" applyProtection="1">
      <alignment vertical="center" wrapText="1"/>
    </xf>
    <xf numFmtId="0" fontId="6" fillId="2" borderId="0" xfId="1" applyNumberFormat="1" applyFont="1" applyFill="1" applyBorder="1" applyAlignment="1" applyProtection="1">
      <alignment horizontal="left" vertical="center" wrapText="1"/>
    </xf>
    <xf numFmtId="0" fontId="2" fillId="2" borderId="0" xfId="1" applyFont="1" applyFill="1" applyAlignment="1" applyProtection="1">
      <alignment vertical="center"/>
    </xf>
    <xf numFmtId="0" fontId="6" fillId="2" borderId="0" xfId="1" applyFont="1" applyFill="1" applyAlignment="1" applyProtection="1">
      <alignment wrapText="1"/>
    </xf>
    <xf numFmtId="0" fontId="6" fillId="2" borderId="0" xfId="1" applyFont="1" applyFill="1" applyAlignment="1" applyProtection="1">
      <alignment horizontal="left" vertical="center" wrapText="1"/>
    </xf>
    <xf numFmtId="0" fontId="8" fillId="2" borderId="4" xfId="1" applyFont="1" applyFill="1" applyBorder="1" applyAlignment="1" applyProtection="1">
      <alignment horizontal="center" vertical="center" wrapText="1"/>
    </xf>
    <xf numFmtId="0" fontId="8" fillId="2" borderId="4" xfId="1" applyFont="1" applyFill="1" applyBorder="1" applyAlignment="1" applyProtection="1">
      <alignment vertical="center" wrapText="1"/>
    </xf>
    <xf numFmtId="0" fontId="9" fillId="2" borderId="0" xfId="1" applyFont="1" applyFill="1" applyAlignment="1" applyProtection="1">
      <alignment vertical="center" wrapText="1"/>
    </xf>
    <xf numFmtId="0" fontId="9" fillId="2" borderId="0" xfId="1" applyFont="1" applyFill="1" applyAlignment="1" applyProtection="1">
      <alignment vertical="top" wrapText="1"/>
    </xf>
    <xf numFmtId="0" fontId="14" fillId="2" borderId="0" xfId="1" applyFont="1" applyFill="1" applyAlignment="1" applyProtection="1">
      <alignment vertical="center" wrapText="1"/>
    </xf>
    <xf numFmtId="0" fontId="2" fillId="2" borderId="0" xfId="1" applyFont="1" applyFill="1" applyAlignment="1" applyProtection="1">
      <alignment horizontal="left"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left" vertical="top" wrapText="1"/>
    </xf>
    <xf numFmtId="0" fontId="15" fillId="2" borderId="0" xfId="1" applyFont="1" applyFill="1" applyAlignment="1" applyProtection="1">
      <alignment vertical="center" wrapText="1"/>
    </xf>
    <xf numFmtId="0" fontId="15" fillId="2" borderId="4" xfId="1" applyFont="1" applyFill="1" applyBorder="1" applyAlignment="1" applyProtection="1">
      <alignment vertical="center" wrapText="1"/>
    </xf>
    <xf numFmtId="0" fontId="16" fillId="2" borderId="0" xfId="1" applyFont="1" applyFill="1" applyAlignment="1" applyProtection="1">
      <alignment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4" fillId="2" borderId="0" xfId="1" applyFont="1" applyFill="1" applyBorder="1" applyAlignment="1" applyProtection="1">
      <alignment vertical="center" wrapText="1"/>
    </xf>
    <xf numFmtId="0" fontId="13" fillId="2" borderId="0" xfId="1" applyFont="1" applyFill="1" applyBorder="1" applyAlignment="1" applyProtection="1">
      <alignment horizontal="center" vertical="center" wrapText="1"/>
    </xf>
    <xf numFmtId="0" fontId="17" fillId="2" borderId="0" xfId="1" applyFont="1" applyFill="1" applyAlignment="1" applyProtection="1">
      <alignment vertical="center" wrapText="1"/>
    </xf>
    <xf numFmtId="0" fontId="4" fillId="2" borderId="0" xfId="1" applyFont="1" applyFill="1" applyAlignment="1" applyProtection="1">
      <alignment vertical="center" wrapText="1"/>
    </xf>
    <xf numFmtId="0" fontId="18" fillId="2" borderId="0" xfId="1" applyFont="1" applyFill="1" applyBorder="1" applyAlignment="1" applyProtection="1">
      <alignment vertical="center" wrapText="1"/>
    </xf>
    <xf numFmtId="0" fontId="18" fillId="2" borderId="0" xfId="1" applyNumberFormat="1" applyFont="1" applyFill="1" applyBorder="1" applyAlignment="1" applyProtection="1">
      <alignment vertical="center"/>
    </xf>
    <xf numFmtId="0" fontId="15" fillId="2" borderId="0" xfId="1" applyFont="1" applyFill="1" applyAlignment="1" applyProtection="1">
      <alignment horizontal="right" vertical="center" wrapText="1"/>
    </xf>
    <xf numFmtId="0" fontId="7" fillId="0" borderId="0" xfId="1" applyFont="1" applyFill="1" applyBorder="1" applyAlignment="1" applyProtection="1">
      <alignment wrapText="1"/>
    </xf>
    <xf numFmtId="0" fontId="9" fillId="2" borderId="7" xfId="1" applyFont="1" applyFill="1" applyBorder="1" applyAlignment="1" applyProtection="1">
      <alignment vertical="center" wrapText="1"/>
    </xf>
    <xf numFmtId="4" fontId="6" fillId="2" borderId="7" xfId="1" applyNumberFormat="1" applyFont="1" applyFill="1" applyBorder="1" applyAlignment="1" applyProtection="1">
      <alignment wrapText="1"/>
    </xf>
    <xf numFmtId="4" fontId="6" fillId="2" borderId="7" xfId="1" applyNumberFormat="1" applyFont="1" applyFill="1" applyBorder="1" applyAlignment="1" applyProtection="1">
      <alignment wrapText="1"/>
      <protection locked="0"/>
    </xf>
    <xf numFmtId="2" fontId="6" fillId="2" borderId="7" xfId="1" applyNumberFormat="1" applyFont="1" applyFill="1" applyBorder="1" applyAlignment="1" applyProtection="1">
      <alignment wrapText="1"/>
    </xf>
    <xf numFmtId="4" fontId="6" fillId="0" borderId="7" xfId="1" applyNumberFormat="1" applyFont="1" applyFill="1" applyBorder="1" applyAlignment="1" applyProtection="1">
      <alignment wrapText="1"/>
      <protection locked="0"/>
    </xf>
    <xf numFmtId="4" fontId="6" fillId="2" borderId="7" xfId="1" applyNumberFormat="1" applyFont="1" applyFill="1" applyBorder="1" applyAlignment="1" applyProtection="1">
      <alignment horizontal="center"/>
    </xf>
    <xf numFmtId="4" fontId="22" fillId="0" borderId="7" xfId="0" applyNumberFormat="1" applyFont="1" applyBorder="1"/>
    <xf numFmtId="4" fontId="6" fillId="2" borderId="1" xfId="1" applyNumberFormat="1" applyFont="1" applyFill="1" applyBorder="1" applyAlignment="1" applyProtection="1">
      <alignment horizontal="center" wrapText="1"/>
      <protection locked="0"/>
    </xf>
    <xf numFmtId="4" fontId="6" fillId="2" borderId="8" xfId="1" applyNumberFormat="1" applyFont="1" applyFill="1" applyBorder="1" applyAlignment="1" applyProtection="1">
      <alignment horizontal="center" wrapText="1"/>
      <protection locked="0"/>
    </xf>
    <xf numFmtId="4" fontId="6" fillId="2" borderId="1" xfId="1" applyNumberFormat="1" applyFont="1" applyFill="1" applyBorder="1" applyAlignment="1" applyProtection="1">
      <alignment horizontal="center" wrapText="1"/>
    </xf>
    <xf numFmtId="4" fontId="6" fillId="2" borderId="8" xfId="1" applyNumberFormat="1" applyFont="1" applyFill="1" applyBorder="1" applyAlignment="1" applyProtection="1">
      <alignment horizontal="center" wrapText="1"/>
    </xf>
    <xf numFmtId="2" fontId="6" fillId="2" borderId="1" xfId="1" applyNumberFormat="1" applyFont="1" applyFill="1" applyBorder="1" applyAlignment="1" applyProtection="1">
      <alignment horizontal="center" wrapText="1"/>
    </xf>
    <xf numFmtId="2" fontId="6" fillId="2" borderId="8" xfId="1" applyNumberFormat="1" applyFont="1" applyFill="1" applyBorder="1" applyAlignment="1" applyProtection="1">
      <alignment horizontal="center" wrapText="1"/>
    </xf>
    <xf numFmtId="4" fontId="6" fillId="2" borderId="1" xfId="1" applyNumberFormat="1" applyFont="1" applyFill="1" applyBorder="1" applyAlignment="1" applyProtection="1">
      <alignment horizontal="right" wrapText="1"/>
    </xf>
    <xf numFmtId="4" fontId="6" fillId="2" borderId="8" xfId="1" applyNumberFormat="1" applyFont="1" applyFill="1" applyBorder="1" applyAlignment="1" applyProtection="1">
      <alignment horizontal="right" wrapText="1"/>
    </xf>
    <xf numFmtId="4" fontId="6" fillId="2" borderId="7" xfId="1" applyNumberFormat="1" applyFont="1" applyFill="1" applyBorder="1" applyAlignment="1" applyProtection="1">
      <alignment horizontal="right" wrapText="1"/>
      <protection locked="0"/>
    </xf>
    <xf numFmtId="4" fontId="6" fillId="2" borderId="7" xfId="1" applyNumberFormat="1" applyFont="1" applyFill="1" applyBorder="1" applyAlignment="1" applyProtection="1">
      <alignment horizontal="right" wrapText="1"/>
    </xf>
    <xf numFmtId="4" fontId="6" fillId="2" borderId="12" xfId="1" applyNumberFormat="1" applyFont="1" applyFill="1" applyBorder="1" applyAlignment="1" applyProtection="1">
      <alignment horizontal="center" wrapText="1"/>
    </xf>
    <xf numFmtId="4" fontId="6" fillId="2" borderId="21" xfId="1" applyNumberFormat="1" applyFont="1" applyFill="1" applyBorder="1" applyAlignment="1" applyProtection="1">
      <alignment horizontal="center" wrapText="1"/>
    </xf>
    <xf numFmtId="4" fontId="6" fillId="2" borderId="12" xfId="1" applyNumberFormat="1" applyFont="1" applyFill="1" applyBorder="1" applyAlignment="1" applyProtection="1">
      <alignment horizontal="center" wrapText="1"/>
      <protection locked="0"/>
    </xf>
    <xf numFmtId="4" fontId="6" fillId="2" borderId="21" xfId="1" applyNumberFormat="1" applyFont="1" applyFill="1" applyBorder="1" applyAlignment="1" applyProtection="1">
      <alignment horizontal="center" wrapText="1"/>
      <protection locked="0"/>
    </xf>
    <xf numFmtId="2" fontId="6" fillId="2" borderId="29" xfId="1" applyNumberFormat="1" applyFont="1" applyFill="1" applyBorder="1" applyAlignment="1" applyProtection="1">
      <alignment horizontal="center" wrapText="1"/>
    </xf>
    <xf numFmtId="2" fontId="6" fillId="2" borderId="30" xfId="1" applyNumberFormat="1" applyFont="1" applyFill="1" applyBorder="1" applyAlignment="1" applyProtection="1">
      <alignment horizontal="center" wrapText="1"/>
    </xf>
    <xf numFmtId="2" fontId="6" fillId="2" borderId="23" xfId="1" applyNumberFormat="1" applyFont="1" applyFill="1" applyBorder="1" applyAlignment="1" applyProtection="1">
      <alignment horizontal="center" wrapText="1"/>
    </xf>
    <xf numFmtId="2" fontId="6" fillId="2" borderId="24" xfId="1" applyNumberFormat="1" applyFont="1" applyFill="1" applyBorder="1" applyAlignment="1" applyProtection="1">
      <alignment horizontal="center" wrapText="1"/>
    </xf>
    <xf numFmtId="4" fontId="6" fillId="2" borderId="29" xfId="1" applyNumberFormat="1" applyFont="1" applyFill="1" applyBorder="1" applyAlignment="1" applyProtection="1">
      <alignment horizontal="center" wrapText="1"/>
      <protection locked="0"/>
    </xf>
    <xf numFmtId="4" fontId="6" fillId="2" borderId="30" xfId="1" applyNumberFormat="1" applyFont="1" applyFill="1" applyBorder="1" applyAlignment="1" applyProtection="1">
      <alignment horizontal="center" wrapText="1"/>
      <protection locked="0"/>
    </xf>
    <xf numFmtId="4" fontId="6" fillId="2" borderId="23" xfId="1" applyNumberFormat="1" applyFont="1" applyFill="1" applyBorder="1" applyAlignment="1" applyProtection="1">
      <alignment horizontal="center" wrapText="1"/>
      <protection locked="0"/>
    </xf>
    <xf numFmtId="4" fontId="6" fillId="2" borderId="24" xfId="1" applyNumberFormat="1" applyFont="1" applyFill="1" applyBorder="1" applyAlignment="1" applyProtection="1">
      <alignment horizontal="center" wrapText="1"/>
      <protection locked="0"/>
    </xf>
    <xf numFmtId="2" fontId="6" fillId="2" borderId="12" xfId="1" applyNumberFormat="1" applyFont="1" applyFill="1" applyBorder="1" applyAlignment="1" applyProtection="1">
      <alignment horizontal="center" wrapText="1"/>
    </xf>
    <xf numFmtId="2" fontId="6" fillId="2" borderId="21" xfId="1" applyNumberFormat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vertical="center" wrapText="1"/>
      <protection locked="0"/>
    </xf>
    <xf numFmtId="0" fontId="2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Alignment="1">
      <alignment vertical="center" wrapText="1"/>
    </xf>
    <xf numFmtId="4" fontId="2" fillId="2" borderId="0" xfId="1" applyNumberFormat="1" applyFont="1" applyFill="1" applyAlignment="1" applyProtection="1">
      <alignment horizontal="left" vertical="center" wrapText="1"/>
    </xf>
    <xf numFmtId="0" fontId="7" fillId="0" borderId="4" xfId="1" applyFont="1" applyFill="1" applyBorder="1" applyAlignment="1" applyProtection="1">
      <alignment horizontal="center" wrapText="1"/>
    </xf>
    <xf numFmtId="0" fontId="6" fillId="2" borderId="1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wrapText="1"/>
    </xf>
    <xf numFmtId="0" fontId="9" fillId="2" borderId="7" xfId="1" applyNumberFormat="1" applyFont="1" applyFill="1" applyBorder="1" applyAlignment="1" applyProtection="1">
      <alignment horizontal="center" vertical="center" wrapText="1"/>
    </xf>
    <xf numFmtId="0" fontId="9" fillId="2" borderId="12" xfId="1" applyNumberFormat="1" applyFont="1" applyFill="1" applyBorder="1" applyAlignment="1" applyProtection="1">
      <alignment horizontal="center" vertical="center" wrapText="1"/>
    </xf>
    <xf numFmtId="0" fontId="9" fillId="2" borderId="13" xfId="1" applyNumberFormat="1" applyFont="1" applyFill="1" applyBorder="1" applyAlignment="1" applyProtection="1">
      <alignment horizontal="center" vertical="center" wrapText="1"/>
    </xf>
    <xf numFmtId="0" fontId="9" fillId="2" borderId="2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0" fontId="2" fillId="2" borderId="13" xfId="1" applyFont="1" applyFill="1" applyBorder="1" applyAlignment="1" applyProtection="1">
      <alignment horizontal="center" vertical="center" wrapText="1"/>
    </xf>
    <xf numFmtId="0" fontId="2" fillId="2" borderId="21" xfId="1" applyFont="1" applyFill="1" applyBorder="1" applyAlignment="1" applyProtection="1">
      <alignment horizontal="center" vertical="center" wrapText="1"/>
    </xf>
    <xf numFmtId="0" fontId="13" fillId="2" borderId="0" xfId="1" applyFont="1" applyFill="1" applyAlignment="1" applyProtection="1">
      <alignment horizontal="center" vertical="center" wrapText="1"/>
    </xf>
    <xf numFmtId="0" fontId="2" fillId="2" borderId="0" xfId="1" applyFont="1" applyFill="1" applyAlignment="1" applyProtection="1">
      <alignment vertical="center" wrapText="1"/>
    </xf>
    <xf numFmtId="0" fontId="6" fillId="2" borderId="4" xfId="1" applyFont="1" applyFill="1" applyBorder="1" applyAlignment="1" applyProtection="1">
      <alignment horizontal="center" vertical="center" wrapText="1"/>
    </xf>
    <xf numFmtId="0" fontId="8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13" fillId="2" borderId="5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  <xf numFmtId="0" fontId="9" fillId="2" borderId="5" xfId="1" applyFont="1" applyFill="1" applyBorder="1" applyAlignment="1" applyProtection="1">
      <alignment horizontal="center" vertical="top" wrapText="1"/>
    </xf>
    <xf numFmtId="0" fontId="2" fillId="2" borderId="0" xfId="1" applyFont="1" applyFill="1" applyAlignment="1" applyProtection="1">
      <alignment wrapText="1"/>
    </xf>
    <xf numFmtId="0" fontId="2" fillId="2" borderId="0" xfId="1" applyFont="1" applyFill="1" applyAlignment="1">
      <alignment wrapText="1"/>
    </xf>
    <xf numFmtId="0" fontId="2" fillId="2" borderId="5" xfId="1" applyFont="1" applyFill="1" applyBorder="1" applyAlignment="1" applyProtection="1">
      <alignment wrapText="1"/>
    </xf>
    <xf numFmtId="0" fontId="2" fillId="2" borderId="5" xfId="1" applyFont="1" applyFill="1" applyBorder="1" applyAlignment="1">
      <alignment wrapText="1"/>
    </xf>
    <xf numFmtId="0" fontId="2" fillId="2" borderId="0" xfId="1" applyFont="1" applyFill="1" applyBorder="1" applyAlignment="1" applyProtection="1">
      <alignment wrapText="1"/>
    </xf>
    <xf numFmtId="4" fontId="6" fillId="0" borderId="12" xfId="1" applyNumberFormat="1" applyFont="1" applyFill="1" applyBorder="1" applyAlignment="1" applyProtection="1">
      <alignment horizontal="center" wrapText="1"/>
      <protection locked="0"/>
    </xf>
    <xf numFmtId="4" fontId="6" fillId="0" borderId="21" xfId="1" applyNumberFormat="1" applyFont="1" applyFill="1" applyBorder="1" applyAlignment="1" applyProtection="1">
      <alignment horizontal="center" wrapText="1"/>
      <protection locked="0"/>
    </xf>
    <xf numFmtId="0" fontId="9" fillId="2" borderId="29" xfId="1" applyFont="1" applyFill="1" applyBorder="1" applyAlignment="1" applyProtection="1">
      <alignment horizontal="center" vertical="center" wrapText="1"/>
    </xf>
    <xf numFmtId="0" fontId="9" fillId="2" borderId="30" xfId="1" applyFont="1" applyFill="1" applyBorder="1" applyAlignment="1" applyProtection="1">
      <alignment horizontal="center" vertical="center" wrapText="1"/>
    </xf>
    <xf numFmtId="0" fontId="9" fillId="2" borderId="10" xfId="1" applyFont="1" applyFill="1" applyBorder="1" applyAlignment="1" applyProtection="1">
      <alignment horizontal="center" vertical="center" wrapText="1"/>
    </xf>
    <xf numFmtId="0" fontId="9" fillId="2" borderId="11" xfId="1" applyFont="1" applyFill="1" applyBorder="1" applyAlignment="1" applyProtection="1">
      <alignment horizontal="center" vertical="center" wrapText="1"/>
    </xf>
    <xf numFmtId="0" fontId="9" fillId="2" borderId="23" xfId="1" applyFont="1" applyFill="1" applyBorder="1" applyAlignment="1" applyProtection="1">
      <alignment horizontal="center" vertical="center" wrapText="1"/>
    </xf>
    <xf numFmtId="0" fontId="9" fillId="2" borderId="24" xfId="1" applyFont="1" applyFill="1" applyBorder="1" applyAlignment="1" applyProtection="1">
      <alignment horizontal="center" vertical="center" wrapText="1"/>
    </xf>
    <xf numFmtId="0" fontId="9" fillId="2" borderId="12" xfId="1" applyFont="1" applyFill="1" applyBorder="1" applyAlignment="1" applyProtection="1">
      <alignment horizontal="center" vertical="center" wrapText="1"/>
    </xf>
    <xf numFmtId="0" fontId="9" fillId="2" borderId="21" xfId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9" fillId="2" borderId="1" xfId="1" applyNumberFormat="1" applyFont="1" applyFill="1" applyBorder="1" applyAlignment="1" applyProtection="1">
      <alignment horizontal="center" vertical="center" wrapText="1"/>
    </xf>
    <xf numFmtId="0" fontId="9" fillId="2" borderId="8" xfId="1" applyNumberFormat="1" applyFont="1" applyFill="1" applyBorder="1" applyAlignment="1" applyProtection="1">
      <alignment horizontal="center" vertical="center" wrapText="1"/>
    </xf>
    <xf numFmtId="0" fontId="9" fillId="2" borderId="1" xfId="1" applyFont="1" applyFill="1" applyBorder="1" applyAlignment="1" applyProtection="1">
      <alignment horizontal="center" vertical="center" wrapText="1"/>
    </xf>
    <xf numFmtId="0" fontId="9" fillId="2" borderId="8" xfId="1" applyFont="1" applyFill="1" applyBorder="1" applyAlignment="1" applyProtection="1">
      <alignment horizontal="center" vertical="center" wrapText="1"/>
    </xf>
    <xf numFmtId="4" fontId="6" fillId="0" borderId="1" xfId="1" applyNumberFormat="1" applyFont="1" applyFill="1" applyBorder="1" applyAlignment="1" applyProtection="1">
      <alignment horizontal="center" wrapText="1"/>
      <protection locked="0"/>
    </xf>
    <xf numFmtId="4" fontId="6" fillId="0" borderId="8" xfId="1" applyNumberFormat="1" applyFont="1" applyFill="1" applyBorder="1" applyAlignment="1" applyProtection="1">
      <alignment horizontal="center" wrapText="1"/>
      <protection locked="0"/>
    </xf>
    <xf numFmtId="0" fontId="6" fillId="2" borderId="12" xfId="1" applyNumberFormat="1" applyFont="1" applyFill="1" applyBorder="1" applyAlignment="1" applyProtection="1">
      <alignment wrapText="1"/>
    </xf>
    <xf numFmtId="0" fontId="6" fillId="2" borderId="13" xfId="1" applyNumberFormat="1" applyFont="1" applyFill="1" applyBorder="1" applyAlignment="1" applyProtection="1">
      <alignment wrapText="1"/>
    </xf>
    <xf numFmtId="3" fontId="6" fillId="2" borderId="8" xfId="1" applyNumberFormat="1" applyFont="1" applyFill="1" applyBorder="1" applyAlignment="1" applyProtection="1">
      <alignment horizontal="center" wrapText="1"/>
      <protection locked="0"/>
    </xf>
    <xf numFmtId="3" fontId="6" fillId="2" borderId="8" xfId="1" applyNumberFormat="1" applyFont="1" applyFill="1" applyBorder="1" applyAlignment="1" applyProtection="1">
      <alignment horizontal="center" wrapText="1"/>
    </xf>
    <xf numFmtId="3" fontId="6" fillId="2" borderId="32" xfId="1" applyNumberFormat="1" applyFont="1" applyFill="1" applyBorder="1" applyAlignment="1" applyProtection="1">
      <alignment horizontal="center" wrapText="1"/>
    </xf>
    <xf numFmtId="3" fontId="6" fillId="2" borderId="34" xfId="1" applyNumberFormat="1" applyFont="1" applyFill="1" applyBorder="1" applyAlignment="1" applyProtection="1">
      <alignment horizontal="center" wrapText="1"/>
      <protection locked="0"/>
    </xf>
    <xf numFmtId="3" fontId="6" fillId="0" borderId="34" xfId="1" applyNumberFormat="1" applyFont="1" applyFill="1" applyBorder="1" applyAlignment="1" applyProtection="1">
      <alignment horizontal="center" wrapText="1"/>
      <protection locked="0"/>
    </xf>
    <xf numFmtId="3" fontId="6" fillId="0" borderId="35" xfId="1" applyNumberFormat="1" applyFont="1" applyFill="1" applyBorder="1" applyAlignment="1" applyProtection="1">
      <alignment horizontal="center" wrapText="1"/>
      <protection locked="0"/>
    </xf>
    <xf numFmtId="0" fontId="6" fillId="2" borderId="12" xfId="1" applyNumberFormat="1" applyFont="1" applyFill="1" applyBorder="1" applyAlignment="1" applyProtection="1">
      <alignment horizontal="left" wrapText="1"/>
    </xf>
    <xf numFmtId="0" fontId="6" fillId="2" borderId="13" xfId="1" applyNumberFormat="1" applyFont="1" applyFill="1" applyBorder="1" applyAlignment="1" applyProtection="1">
      <alignment horizontal="left" wrapText="1"/>
    </xf>
    <xf numFmtId="3" fontId="6" fillId="2" borderId="7" xfId="1" applyNumberFormat="1" applyFont="1" applyFill="1" applyBorder="1" applyAlignment="1" applyProtection="1">
      <alignment horizontal="center" wrapText="1"/>
      <protection locked="0"/>
    </xf>
    <xf numFmtId="3" fontId="6" fillId="0" borderId="7" xfId="1" applyNumberFormat="1" applyFont="1" applyFill="1" applyBorder="1" applyAlignment="1" applyProtection="1">
      <alignment horizontal="center" wrapText="1"/>
      <protection locked="0"/>
    </xf>
    <xf numFmtId="3" fontId="6" fillId="0" borderId="22" xfId="1" applyNumberFormat="1" applyFont="1" applyFill="1" applyBorder="1" applyAlignment="1" applyProtection="1">
      <alignment horizontal="center" wrapText="1"/>
      <protection locked="0"/>
    </xf>
    <xf numFmtId="3" fontId="6" fillId="2" borderId="22" xfId="1" applyNumberFormat="1" applyFont="1" applyFill="1" applyBorder="1" applyAlignment="1" applyProtection="1">
      <alignment horizontal="center" wrapText="1"/>
      <protection locked="0"/>
    </xf>
    <xf numFmtId="0" fontId="6" fillId="2" borderId="25" xfId="1" applyNumberFormat="1" applyFont="1" applyFill="1" applyBorder="1" applyAlignment="1" applyProtection="1">
      <alignment horizontal="center" wrapText="1"/>
    </xf>
    <xf numFmtId="0" fontId="2" fillId="2" borderId="26" xfId="1" applyFont="1" applyFill="1" applyBorder="1" applyAlignment="1">
      <alignment horizontal="center" wrapText="1"/>
    </xf>
    <xf numFmtId="0" fontId="2" fillId="2" borderId="27" xfId="1" applyFont="1" applyFill="1" applyBorder="1" applyAlignment="1">
      <alignment horizontal="center" wrapText="1"/>
    </xf>
    <xf numFmtId="3" fontId="6" fillId="2" borderId="29" xfId="1" applyNumberFormat="1" applyFont="1" applyFill="1" applyBorder="1" applyAlignment="1" applyProtection="1">
      <alignment horizontal="center" wrapText="1"/>
      <protection locked="0"/>
    </xf>
    <xf numFmtId="3" fontId="6" fillId="2" borderId="30" xfId="1" applyNumberFormat="1" applyFont="1" applyFill="1" applyBorder="1" applyAlignment="1" applyProtection="1">
      <alignment horizontal="center" wrapText="1"/>
      <protection locked="0"/>
    </xf>
    <xf numFmtId="3" fontId="6" fillId="2" borderId="1" xfId="1" applyNumberFormat="1" applyFont="1" applyFill="1" applyBorder="1" applyAlignment="1" applyProtection="1">
      <alignment horizontal="center" wrapText="1"/>
      <protection locked="0"/>
    </xf>
    <xf numFmtId="3" fontId="6" fillId="2" borderId="1" xfId="1" applyNumberFormat="1" applyFont="1" applyFill="1" applyBorder="1" applyAlignment="1" applyProtection="1">
      <alignment horizontal="center" wrapText="1"/>
    </xf>
    <xf numFmtId="3" fontId="6" fillId="2" borderId="25" xfId="1" applyNumberFormat="1" applyFont="1" applyFill="1" applyBorder="1" applyAlignment="1" applyProtection="1">
      <alignment horizontal="center" wrapText="1"/>
    </xf>
    <xf numFmtId="0" fontId="6" fillId="2" borderId="23" xfId="1" applyNumberFormat="1" applyFont="1" applyFill="1" applyBorder="1" applyAlignment="1" applyProtection="1">
      <alignment horizontal="left" wrapText="1"/>
    </xf>
    <xf numFmtId="0" fontId="6" fillId="2" borderId="4" xfId="1" applyNumberFormat="1" applyFont="1" applyFill="1" applyBorder="1" applyAlignment="1" applyProtection="1">
      <alignment horizontal="left" wrapText="1"/>
    </xf>
    <xf numFmtId="3" fontId="6" fillId="2" borderId="12" xfId="1" applyNumberFormat="1" applyFont="1" applyFill="1" applyBorder="1" applyAlignment="1" applyProtection="1">
      <alignment horizontal="center" wrapText="1"/>
      <protection locked="0"/>
    </xf>
    <xf numFmtId="3" fontId="6" fillId="2" borderId="13" xfId="1" applyNumberFormat="1" applyFont="1" applyFill="1" applyBorder="1" applyAlignment="1" applyProtection="1">
      <alignment horizontal="center" wrapText="1"/>
      <protection locked="0"/>
    </xf>
    <xf numFmtId="3" fontId="6" fillId="0" borderId="21" xfId="1" applyNumberFormat="1" applyFont="1" applyFill="1" applyBorder="1" applyAlignment="1" applyProtection="1">
      <alignment horizontal="center" wrapText="1"/>
      <protection locked="0"/>
    </xf>
    <xf numFmtId="3" fontId="6" fillId="2" borderId="7" xfId="1" applyNumberFormat="1" applyFont="1" applyFill="1" applyBorder="1" applyAlignment="1" applyProtection="1">
      <alignment horizontal="center" wrapText="1"/>
    </xf>
    <xf numFmtId="3" fontId="6" fillId="2" borderId="22" xfId="1" applyNumberFormat="1" applyFont="1" applyFill="1" applyBorder="1" applyAlignment="1" applyProtection="1">
      <alignment horizont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</xf>
    <xf numFmtId="1" fontId="6" fillId="0" borderId="16" xfId="0" applyNumberFormat="1" applyFont="1" applyFill="1" applyBorder="1" applyAlignment="1" applyProtection="1">
      <alignment horizontal="center"/>
    </xf>
    <xf numFmtId="1" fontId="6" fillId="0" borderId="17" xfId="0" applyNumberFormat="1" applyFont="1" applyFill="1" applyBorder="1" applyAlignment="1" applyProtection="1">
      <alignment horizontal="center"/>
    </xf>
    <xf numFmtId="3" fontId="6" fillId="2" borderId="18" xfId="1" applyNumberFormat="1" applyFont="1" applyFill="1" applyBorder="1" applyAlignment="1" applyProtection="1">
      <alignment horizont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/>
    </xf>
    <xf numFmtId="0" fontId="2" fillId="2" borderId="7" xfId="1" applyNumberFormat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>
      <alignment vertical="center" wrapText="1"/>
    </xf>
    <xf numFmtId="0" fontId="6" fillId="2" borderId="0" xfId="1" applyFont="1" applyFill="1" applyAlignment="1" applyProtection="1">
      <alignment horizontal="right" vertical="center" wrapText="1"/>
    </xf>
    <xf numFmtId="0" fontId="2" fillId="2" borderId="0" xfId="1" applyFont="1" applyFill="1" applyAlignment="1">
      <alignment horizontal="right" vertical="center" wrapText="1"/>
    </xf>
    <xf numFmtId="0" fontId="21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1" applyFont="1" applyFill="1" applyAlignment="1" applyProtection="1">
      <alignment horizontal="left" vertical="center" wrapText="1"/>
    </xf>
    <xf numFmtId="0" fontId="2" fillId="2" borderId="0" xfId="1" applyFont="1" applyFill="1" applyAlignment="1">
      <alignment horizontal="left" vertical="center" wrapText="1"/>
    </xf>
    <xf numFmtId="0" fontId="2" fillId="2" borderId="0" xfId="1" applyFont="1" applyFill="1" applyAlignment="1" applyProtection="1">
      <alignment horizontal="center" vertical="center" wrapText="1"/>
    </xf>
    <xf numFmtId="0" fontId="5" fillId="2" borderId="0" xfId="1" applyFont="1" applyFill="1" applyAlignment="1" applyProtection="1">
      <alignment horizontal="center" vertical="center" wrapText="1"/>
    </xf>
    <xf numFmtId="0" fontId="2" fillId="2" borderId="0" xfId="1" applyFont="1" applyFill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3" fontId="6" fillId="0" borderId="15" xfId="1" applyNumberFormat="1" applyFont="1" applyFill="1" applyBorder="1" applyAlignment="1" applyProtection="1">
      <alignment horizontal="center" wrapText="1"/>
      <protection locked="0"/>
    </xf>
    <xf numFmtId="3" fontId="6" fillId="0" borderId="19" xfId="1" applyNumberFormat="1" applyFont="1" applyFill="1" applyBorder="1" applyAlignment="1" applyProtection="1">
      <alignment horizont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02"/>
  <sheetViews>
    <sheetView tabSelected="1" view="pageBreakPreview" topLeftCell="A23" zoomScale="60" zoomScaleNormal="100" workbookViewId="0">
      <selection activeCell="N23" sqref="N23"/>
    </sheetView>
  </sheetViews>
  <sheetFormatPr defaultRowHeight="12.75" x14ac:dyDescent="0.25"/>
  <cols>
    <col min="1" max="1" width="36.140625" style="1" customWidth="1"/>
    <col min="2" max="2" width="6.5703125" style="1" customWidth="1"/>
    <col min="3" max="3" width="14.5703125" style="1" customWidth="1"/>
    <col min="4" max="5" width="13" style="1" customWidth="1"/>
    <col min="6" max="6" width="10.140625" style="1" customWidth="1"/>
    <col min="7" max="7" width="13.5703125" style="1" customWidth="1"/>
    <col min="8" max="8" width="8.85546875" style="1" customWidth="1"/>
    <col min="9" max="10" width="11.5703125" style="1" customWidth="1"/>
    <col min="11" max="11" width="11.28515625" style="1" customWidth="1"/>
    <col min="12" max="12" width="10" style="1" customWidth="1"/>
    <col min="13" max="13" width="12.42578125" style="1" customWidth="1"/>
    <col min="14" max="15" width="9.140625" style="1"/>
    <col min="16" max="16" width="9.140625" style="73"/>
    <col min="17" max="256" width="9.140625" style="1"/>
    <col min="257" max="257" width="36.140625" style="1" customWidth="1"/>
    <col min="258" max="258" width="6.5703125" style="1" customWidth="1"/>
    <col min="259" max="259" width="14.5703125" style="1" customWidth="1"/>
    <col min="260" max="261" width="13" style="1" customWidth="1"/>
    <col min="262" max="262" width="10.85546875" style="1" customWidth="1"/>
    <col min="263" max="263" width="8.85546875" style="1" customWidth="1"/>
    <col min="264" max="264" width="11.28515625" style="1" customWidth="1"/>
    <col min="265" max="265" width="20.7109375" style="1" customWidth="1"/>
    <col min="266" max="266" width="11.5703125" style="1" customWidth="1"/>
    <col min="267" max="267" width="11.28515625" style="1" customWidth="1"/>
    <col min="268" max="268" width="10" style="1" customWidth="1"/>
    <col min="269" max="269" width="12.42578125" style="1" customWidth="1"/>
    <col min="270" max="512" width="9.140625" style="1"/>
    <col min="513" max="513" width="36.140625" style="1" customWidth="1"/>
    <col min="514" max="514" width="6.5703125" style="1" customWidth="1"/>
    <col min="515" max="515" width="14.5703125" style="1" customWidth="1"/>
    <col min="516" max="517" width="13" style="1" customWidth="1"/>
    <col min="518" max="518" width="10.85546875" style="1" customWidth="1"/>
    <col min="519" max="519" width="8.85546875" style="1" customWidth="1"/>
    <col min="520" max="520" width="11.28515625" style="1" customWidth="1"/>
    <col min="521" max="521" width="20.7109375" style="1" customWidth="1"/>
    <col min="522" max="522" width="11.5703125" style="1" customWidth="1"/>
    <col min="523" max="523" width="11.28515625" style="1" customWidth="1"/>
    <col min="524" max="524" width="10" style="1" customWidth="1"/>
    <col min="525" max="525" width="12.42578125" style="1" customWidth="1"/>
    <col min="526" max="768" width="9.140625" style="1"/>
    <col min="769" max="769" width="36.140625" style="1" customWidth="1"/>
    <col min="770" max="770" width="6.5703125" style="1" customWidth="1"/>
    <col min="771" max="771" width="14.5703125" style="1" customWidth="1"/>
    <col min="772" max="773" width="13" style="1" customWidth="1"/>
    <col min="774" max="774" width="10.85546875" style="1" customWidth="1"/>
    <col min="775" max="775" width="8.85546875" style="1" customWidth="1"/>
    <col min="776" max="776" width="11.28515625" style="1" customWidth="1"/>
    <col min="777" max="777" width="20.7109375" style="1" customWidth="1"/>
    <col min="778" max="778" width="11.5703125" style="1" customWidth="1"/>
    <col min="779" max="779" width="11.28515625" style="1" customWidth="1"/>
    <col min="780" max="780" width="10" style="1" customWidth="1"/>
    <col min="781" max="781" width="12.42578125" style="1" customWidth="1"/>
    <col min="782" max="1024" width="9.140625" style="1"/>
    <col min="1025" max="1025" width="36.140625" style="1" customWidth="1"/>
    <col min="1026" max="1026" width="6.5703125" style="1" customWidth="1"/>
    <col min="1027" max="1027" width="14.5703125" style="1" customWidth="1"/>
    <col min="1028" max="1029" width="13" style="1" customWidth="1"/>
    <col min="1030" max="1030" width="10.85546875" style="1" customWidth="1"/>
    <col min="1031" max="1031" width="8.85546875" style="1" customWidth="1"/>
    <col min="1032" max="1032" width="11.28515625" style="1" customWidth="1"/>
    <col min="1033" max="1033" width="20.7109375" style="1" customWidth="1"/>
    <col min="1034" max="1034" width="11.5703125" style="1" customWidth="1"/>
    <col min="1035" max="1035" width="11.28515625" style="1" customWidth="1"/>
    <col min="1036" max="1036" width="10" style="1" customWidth="1"/>
    <col min="1037" max="1037" width="12.42578125" style="1" customWidth="1"/>
    <col min="1038" max="1280" width="9.140625" style="1"/>
    <col min="1281" max="1281" width="36.140625" style="1" customWidth="1"/>
    <col min="1282" max="1282" width="6.5703125" style="1" customWidth="1"/>
    <col min="1283" max="1283" width="14.5703125" style="1" customWidth="1"/>
    <col min="1284" max="1285" width="13" style="1" customWidth="1"/>
    <col min="1286" max="1286" width="10.85546875" style="1" customWidth="1"/>
    <col min="1287" max="1287" width="8.85546875" style="1" customWidth="1"/>
    <col min="1288" max="1288" width="11.28515625" style="1" customWidth="1"/>
    <col min="1289" max="1289" width="20.7109375" style="1" customWidth="1"/>
    <col min="1290" max="1290" width="11.5703125" style="1" customWidth="1"/>
    <col min="1291" max="1291" width="11.28515625" style="1" customWidth="1"/>
    <col min="1292" max="1292" width="10" style="1" customWidth="1"/>
    <col min="1293" max="1293" width="12.42578125" style="1" customWidth="1"/>
    <col min="1294" max="1536" width="9.140625" style="1"/>
    <col min="1537" max="1537" width="36.140625" style="1" customWidth="1"/>
    <col min="1538" max="1538" width="6.5703125" style="1" customWidth="1"/>
    <col min="1539" max="1539" width="14.5703125" style="1" customWidth="1"/>
    <col min="1540" max="1541" width="13" style="1" customWidth="1"/>
    <col min="1542" max="1542" width="10.85546875" style="1" customWidth="1"/>
    <col min="1543" max="1543" width="8.85546875" style="1" customWidth="1"/>
    <col min="1544" max="1544" width="11.28515625" style="1" customWidth="1"/>
    <col min="1545" max="1545" width="20.7109375" style="1" customWidth="1"/>
    <col min="1546" max="1546" width="11.5703125" style="1" customWidth="1"/>
    <col min="1547" max="1547" width="11.28515625" style="1" customWidth="1"/>
    <col min="1548" max="1548" width="10" style="1" customWidth="1"/>
    <col min="1549" max="1549" width="12.42578125" style="1" customWidth="1"/>
    <col min="1550" max="1792" width="9.140625" style="1"/>
    <col min="1793" max="1793" width="36.140625" style="1" customWidth="1"/>
    <col min="1794" max="1794" width="6.5703125" style="1" customWidth="1"/>
    <col min="1795" max="1795" width="14.5703125" style="1" customWidth="1"/>
    <col min="1796" max="1797" width="13" style="1" customWidth="1"/>
    <col min="1798" max="1798" width="10.85546875" style="1" customWidth="1"/>
    <col min="1799" max="1799" width="8.85546875" style="1" customWidth="1"/>
    <col min="1800" max="1800" width="11.28515625" style="1" customWidth="1"/>
    <col min="1801" max="1801" width="20.7109375" style="1" customWidth="1"/>
    <col min="1802" max="1802" width="11.5703125" style="1" customWidth="1"/>
    <col min="1803" max="1803" width="11.28515625" style="1" customWidth="1"/>
    <col min="1804" max="1804" width="10" style="1" customWidth="1"/>
    <col min="1805" max="1805" width="12.42578125" style="1" customWidth="1"/>
    <col min="1806" max="2048" width="9.140625" style="1"/>
    <col min="2049" max="2049" width="36.140625" style="1" customWidth="1"/>
    <col min="2050" max="2050" width="6.5703125" style="1" customWidth="1"/>
    <col min="2051" max="2051" width="14.5703125" style="1" customWidth="1"/>
    <col min="2052" max="2053" width="13" style="1" customWidth="1"/>
    <col min="2054" max="2054" width="10.85546875" style="1" customWidth="1"/>
    <col min="2055" max="2055" width="8.85546875" style="1" customWidth="1"/>
    <col min="2056" max="2056" width="11.28515625" style="1" customWidth="1"/>
    <col min="2057" max="2057" width="20.7109375" style="1" customWidth="1"/>
    <col min="2058" max="2058" width="11.5703125" style="1" customWidth="1"/>
    <col min="2059" max="2059" width="11.28515625" style="1" customWidth="1"/>
    <col min="2060" max="2060" width="10" style="1" customWidth="1"/>
    <col min="2061" max="2061" width="12.42578125" style="1" customWidth="1"/>
    <col min="2062" max="2304" width="9.140625" style="1"/>
    <col min="2305" max="2305" width="36.140625" style="1" customWidth="1"/>
    <col min="2306" max="2306" width="6.5703125" style="1" customWidth="1"/>
    <col min="2307" max="2307" width="14.5703125" style="1" customWidth="1"/>
    <col min="2308" max="2309" width="13" style="1" customWidth="1"/>
    <col min="2310" max="2310" width="10.85546875" style="1" customWidth="1"/>
    <col min="2311" max="2311" width="8.85546875" style="1" customWidth="1"/>
    <col min="2312" max="2312" width="11.28515625" style="1" customWidth="1"/>
    <col min="2313" max="2313" width="20.7109375" style="1" customWidth="1"/>
    <col min="2314" max="2314" width="11.5703125" style="1" customWidth="1"/>
    <col min="2315" max="2315" width="11.28515625" style="1" customWidth="1"/>
    <col min="2316" max="2316" width="10" style="1" customWidth="1"/>
    <col min="2317" max="2317" width="12.42578125" style="1" customWidth="1"/>
    <col min="2318" max="2560" width="9.140625" style="1"/>
    <col min="2561" max="2561" width="36.140625" style="1" customWidth="1"/>
    <col min="2562" max="2562" width="6.5703125" style="1" customWidth="1"/>
    <col min="2563" max="2563" width="14.5703125" style="1" customWidth="1"/>
    <col min="2564" max="2565" width="13" style="1" customWidth="1"/>
    <col min="2566" max="2566" width="10.85546875" style="1" customWidth="1"/>
    <col min="2567" max="2567" width="8.85546875" style="1" customWidth="1"/>
    <col min="2568" max="2568" width="11.28515625" style="1" customWidth="1"/>
    <col min="2569" max="2569" width="20.7109375" style="1" customWidth="1"/>
    <col min="2570" max="2570" width="11.5703125" style="1" customWidth="1"/>
    <col min="2571" max="2571" width="11.28515625" style="1" customWidth="1"/>
    <col min="2572" max="2572" width="10" style="1" customWidth="1"/>
    <col min="2573" max="2573" width="12.42578125" style="1" customWidth="1"/>
    <col min="2574" max="2816" width="9.140625" style="1"/>
    <col min="2817" max="2817" width="36.140625" style="1" customWidth="1"/>
    <col min="2818" max="2818" width="6.5703125" style="1" customWidth="1"/>
    <col min="2819" max="2819" width="14.5703125" style="1" customWidth="1"/>
    <col min="2820" max="2821" width="13" style="1" customWidth="1"/>
    <col min="2822" max="2822" width="10.85546875" style="1" customWidth="1"/>
    <col min="2823" max="2823" width="8.85546875" style="1" customWidth="1"/>
    <col min="2824" max="2824" width="11.28515625" style="1" customWidth="1"/>
    <col min="2825" max="2825" width="20.7109375" style="1" customWidth="1"/>
    <col min="2826" max="2826" width="11.5703125" style="1" customWidth="1"/>
    <col min="2827" max="2827" width="11.28515625" style="1" customWidth="1"/>
    <col min="2828" max="2828" width="10" style="1" customWidth="1"/>
    <col min="2829" max="2829" width="12.42578125" style="1" customWidth="1"/>
    <col min="2830" max="3072" width="9.140625" style="1"/>
    <col min="3073" max="3073" width="36.140625" style="1" customWidth="1"/>
    <col min="3074" max="3074" width="6.5703125" style="1" customWidth="1"/>
    <col min="3075" max="3075" width="14.5703125" style="1" customWidth="1"/>
    <col min="3076" max="3077" width="13" style="1" customWidth="1"/>
    <col min="3078" max="3078" width="10.85546875" style="1" customWidth="1"/>
    <col min="3079" max="3079" width="8.85546875" style="1" customWidth="1"/>
    <col min="3080" max="3080" width="11.28515625" style="1" customWidth="1"/>
    <col min="3081" max="3081" width="20.7109375" style="1" customWidth="1"/>
    <col min="3082" max="3082" width="11.5703125" style="1" customWidth="1"/>
    <col min="3083" max="3083" width="11.28515625" style="1" customWidth="1"/>
    <col min="3084" max="3084" width="10" style="1" customWidth="1"/>
    <col min="3085" max="3085" width="12.42578125" style="1" customWidth="1"/>
    <col min="3086" max="3328" width="9.140625" style="1"/>
    <col min="3329" max="3329" width="36.140625" style="1" customWidth="1"/>
    <col min="3330" max="3330" width="6.5703125" style="1" customWidth="1"/>
    <col min="3331" max="3331" width="14.5703125" style="1" customWidth="1"/>
    <col min="3332" max="3333" width="13" style="1" customWidth="1"/>
    <col min="3334" max="3334" width="10.85546875" style="1" customWidth="1"/>
    <col min="3335" max="3335" width="8.85546875" style="1" customWidth="1"/>
    <col min="3336" max="3336" width="11.28515625" style="1" customWidth="1"/>
    <col min="3337" max="3337" width="20.7109375" style="1" customWidth="1"/>
    <col min="3338" max="3338" width="11.5703125" style="1" customWidth="1"/>
    <col min="3339" max="3339" width="11.28515625" style="1" customWidth="1"/>
    <col min="3340" max="3340" width="10" style="1" customWidth="1"/>
    <col min="3341" max="3341" width="12.42578125" style="1" customWidth="1"/>
    <col min="3342" max="3584" width="9.140625" style="1"/>
    <col min="3585" max="3585" width="36.140625" style="1" customWidth="1"/>
    <col min="3586" max="3586" width="6.5703125" style="1" customWidth="1"/>
    <col min="3587" max="3587" width="14.5703125" style="1" customWidth="1"/>
    <col min="3588" max="3589" width="13" style="1" customWidth="1"/>
    <col min="3590" max="3590" width="10.85546875" style="1" customWidth="1"/>
    <col min="3591" max="3591" width="8.85546875" style="1" customWidth="1"/>
    <col min="3592" max="3592" width="11.28515625" style="1" customWidth="1"/>
    <col min="3593" max="3593" width="20.7109375" style="1" customWidth="1"/>
    <col min="3594" max="3594" width="11.5703125" style="1" customWidth="1"/>
    <col min="3595" max="3595" width="11.28515625" style="1" customWidth="1"/>
    <col min="3596" max="3596" width="10" style="1" customWidth="1"/>
    <col min="3597" max="3597" width="12.42578125" style="1" customWidth="1"/>
    <col min="3598" max="3840" width="9.140625" style="1"/>
    <col min="3841" max="3841" width="36.140625" style="1" customWidth="1"/>
    <col min="3842" max="3842" width="6.5703125" style="1" customWidth="1"/>
    <col min="3843" max="3843" width="14.5703125" style="1" customWidth="1"/>
    <col min="3844" max="3845" width="13" style="1" customWidth="1"/>
    <col min="3846" max="3846" width="10.85546875" style="1" customWidth="1"/>
    <col min="3847" max="3847" width="8.85546875" style="1" customWidth="1"/>
    <col min="3848" max="3848" width="11.28515625" style="1" customWidth="1"/>
    <col min="3849" max="3849" width="20.7109375" style="1" customWidth="1"/>
    <col min="3850" max="3850" width="11.5703125" style="1" customWidth="1"/>
    <col min="3851" max="3851" width="11.28515625" style="1" customWidth="1"/>
    <col min="3852" max="3852" width="10" style="1" customWidth="1"/>
    <col min="3853" max="3853" width="12.42578125" style="1" customWidth="1"/>
    <col min="3854" max="4096" width="9.140625" style="1"/>
    <col min="4097" max="4097" width="36.140625" style="1" customWidth="1"/>
    <col min="4098" max="4098" width="6.5703125" style="1" customWidth="1"/>
    <col min="4099" max="4099" width="14.5703125" style="1" customWidth="1"/>
    <col min="4100" max="4101" width="13" style="1" customWidth="1"/>
    <col min="4102" max="4102" width="10.85546875" style="1" customWidth="1"/>
    <col min="4103" max="4103" width="8.85546875" style="1" customWidth="1"/>
    <col min="4104" max="4104" width="11.28515625" style="1" customWidth="1"/>
    <col min="4105" max="4105" width="20.7109375" style="1" customWidth="1"/>
    <col min="4106" max="4106" width="11.5703125" style="1" customWidth="1"/>
    <col min="4107" max="4107" width="11.28515625" style="1" customWidth="1"/>
    <col min="4108" max="4108" width="10" style="1" customWidth="1"/>
    <col min="4109" max="4109" width="12.42578125" style="1" customWidth="1"/>
    <col min="4110" max="4352" width="9.140625" style="1"/>
    <col min="4353" max="4353" width="36.140625" style="1" customWidth="1"/>
    <col min="4354" max="4354" width="6.5703125" style="1" customWidth="1"/>
    <col min="4355" max="4355" width="14.5703125" style="1" customWidth="1"/>
    <col min="4356" max="4357" width="13" style="1" customWidth="1"/>
    <col min="4358" max="4358" width="10.85546875" style="1" customWidth="1"/>
    <col min="4359" max="4359" width="8.85546875" style="1" customWidth="1"/>
    <col min="4360" max="4360" width="11.28515625" style="1" customWidth="1"/>
    <col min="4361" max="4361" width="20.7109375" style="1" customWidth="1"/>
    <col min="4362" max="4362" width="11.5703125" style="1" customWidth="1"/>
    <col min="4363" max="4363" width="11.28515625" style="1" customWidth="1"/>
    <col min="4364" max="4364" width="10" style="1" customWidth="1"/>
    <col min="4365" max="4365" width="12.42578125" style="1" customWidth="1"/>
    <col min="4366" max="4608" width="9.140625" style="1"/>
    <col min="4609" max="4609" width="36.140625" style="1" customWidth="1"/>
    <col min="4610" max="4610" width="6.5703125" style="1" customWidth="1"/>
    <col min="4611" max="4611" width="14.5703125" style="1" customWidth="1"/>
    <col min="4612" max="4613" width="13" style="1" customWidth="1"/>
    <col min="4614" max="4614" width="10.85546875" style="1" customWidth="1"/>
    <col min="4615" max="4615" width="8.85546875" style="1" customWidth="1"/>
    <col min="4616" max="4616" width="11.28515625" style="1" customWidth="1"/>
    <col min="4617" max="4617" width="20.7109375" style="1" customWidth="1"/>
    <col min="4618" max="4618" width="11.5703125" style="1" customWidth="1"/>
    <col min="4619" max="4619" width="11.28515625" style="1" customWidth="1"/>
    <col min="4620" max="4620" width="10" style="1" customWidth="1"/>
    <col min="4621" max="4621" width="12.42578125" style="1" customWidth="1"/>
    <col min="4622" max="4864" width="9.140625" style="1"/>
    <col min="4865" max="4865" width="36.140625" style="1" customWidth="1"/>
    <col min="4866" max="4866" width="6.5703125" style="1" customWidth="1"/>
    <col min="4867" max="4867" width="14.5703125" style="1" customWidth="1"/>
    <col min="4868" max="4869" width="13" style="1" customWidth="1"/>
    <col min="4870" max="4870" width="10.85546875" style="1" customWidth="1"/>
    <col min="4871" max="4871" width="8.85546875" style="1" customWidth="1"/>
    <col min="4872" max="4872" width="11.28515625" style="1" customWidth="1"/>
    <col min="4873" max="4873" width="20.7109375" style="1" customWidth="1"/>
    <col min="4874" max="4874" width="11.5703125" style="1" customWidth="1"/>
    <col min="4875" max="4875" width="11.28515625" style="1" customWidth="1"/>
    <col min="4876" max="4876" width="10" style="1" customWidth="1"/>
    <col min="4877" max="4877" width="12.42578125" style="1" customWidth="1"/>
    <col min="4878" max="5120" width="9.140625" style="1"/>
    <col min="5121" max="5121" width="36.140625" style="1" customWidth="1"/>
    <col min="5122" max="5122" width="6.5703125" style="1" customWidth="1"/>
    <col min="5123" max="5123" width="14.5703125" style="1" customWidth="1"/>
    <col min="5124" max="5125" width="13" style="1" customWidth="1"/>
    <col min="5126" max="5126" width="10.85546875" style="1" customWidth="1"/>
    <col min="5127" max="5127" width="8.85546875" style="1" customWidth="1"/>
    <col min="5128" max="5128" width="11.28515625" style="1" customWidth="1"/>
    <col min="5129" max="5129" width="20.7109375" style="1" customWidth="1"/>
    <col min="5130" max="5130" width="11.5703125" style="1" customWidth="1"/>
    <col min="5131" max="5131" width="11.28515625" style="1" customWidth="1"/>
    <col min="5132" max="5132" width="10" style="1" customWidth="1"/>
    <col min="5133" max="5133" width="12.42578125" style="1" customWidth="1"/>
    <col min="5134" max="5376" width="9.140625" style="1"/>
    <col min="5377" max="5377" width="36.140625" style="1" customWidth="1"/>
    <col min="5378" max="5378" width="6.5703125" style="1" customWidth="1"/>
    <col min="5379" max="5379" width="14.5703125" style="1" customWidth="1"/>
    <col min="5380" max="5381" width="13" style="1" customWidth="1"/>
    <col min="5382" max="5382" width="10.85546875" style="1" customWidth="1"/>
    <col min="5383" max="5383" width="8.85546875" style="1" customWidth="1"/>
    <col min="5384" max="5384" width="11.28515625" style="1" customWidth="1"/>
    <col min="5385" max="5385" width="20.7109375" style="1" customWidth="1"/>
    <col min="5386" max="5386" width="11.5703125" style="1" customWidth="1"/>
    <col min="5387" max="5387" width="11.28515625" style="1" customWidth="1"/>
    <col min="5388" max="5388" width="10" style="1" customWidth="1"/>
    <col min="5389" max="5389" width="12.42578125" style="1" customWidth="1"/>
    <col min="5390" max="5632" width="9.140625" style="1"/>
    <col min="5633" max="5633" width="36.140625" style="1" customWidth="1"/>
    <col min="5634" max="5634" width="6.5703125" style="1" customWidth="1"/>
    <col min="5635" max="5635" width="14.5703125" style="1" customWidth="1"/>
    <col min="5636" max="5637" width="13" style="1" customWidth="1"/>
    <col min="5638" max="5638" width="10.85546875" style="1" customWidth="1"/>
    <col min="5639" max="5639" width="8.85546875" style="1" customWidth="1"/>
    <col min="5640" max="5640" width="11.28515625" style="1" customWidth="1"/>
    <col min="5641" max="5641" width="20.7109375" style="1" customWidth="1"/>
    <col min="5642" max="5642" width="11.5703125" style="1" customWidth="1"/>
    <col min="5643" max="5643" width="11.28515625" style="1" customWidth="1"/>
    <col min="5644" max="5644" width="10" style="1" customWidth="1"/>
    <col min="5645" max="5645" width="12.42578125" style="1" customWidth="1"/>
    <col min="5646" max="5888" width="9.140625" style="1"/>
    <col min="5889" max="5889" width="36.140625" style="1" customWidth="1"/>
    <col min="5890" max="5890" width="6.5703125" style="1" customWidth="1"/>
    <col min="5891" max="5891" width="14.5703125" style="1" customWidth="1"/>
    <col min="5892" max="5893" width="13" style="1" customWidth="1"/>
    <col min="5894" max="5894" width="10.85546875" style="1" customWidth="1"/>
    <col min="5895" max="5895" width="8.85546875" style="1" customWidth="1"/>
    <col min="5896" max="5896" width="11.28515625" style="1" customWidth="1"/>
    <col min="5897" max="5897" width="20.7109375" style="1" customWidth="1"/>
    <col min="5898" max="5898" width="11.5703125" style="1" customWidth="1"/>
    <col min="5899" max="5899" width="11.28515625" style="1" customWidth="1"/>
    <col min="5900" max="5900" width="10" style="1" customWidth="1"/>
    <col min="5901" max="5901" width="12.42578125" style="1" customWidth="1"/>
    <col min="5902" max="6144" width="9.140625" style="1"/>
    <col min="6145" max="6145" width="36.140625" style="1" customWidth="1"/>
    <col min="6146" max="6146" width="6.5703125" style="1" customWidth="1"/>
    <col min="6147" max="6147" width="14.5703125" style="1" customWidth="1"/>
    <col min="6148" max="6149" width="13" style="1" customWidth="1"/>
    <col min="6150" max="6150" width="10.85546875" style="1" customWidth="1"/>
    <col min="6151" max="6151" width="8.85546875" style="1" customWidth="1"/>
    <col min="6152" max="6152" width="11.28515625" style="1" customWidth="1"/>
    <col min="6153" max="6153" width="20.7109375" style="1" customWidth="1"/>
    <col min="6154" max="6154" width="11.5703125" style="1" customWidth="1"/>
    <col min="6155" max="6155" width="11.28515625" style="1" customWidth="1"/>
    <col min="6156" max="6156" width="10" style="1" customWidth="1"/>
    <col min="6157" max="6157" width="12.42578125" style="1" customWidth="1"/>
    <col min="6158" max="6400" width="9.140625" style="1"/>
    <col min="6401" max="6401" width="36.140625" style="1" customWidth="1"/>
    <col min="6402" max="6402" width="6.5703125" style="1" customWidth="1"/>
    <col min="6403" max="6403" width="14.5703125" style="1" customWidth="1"/>
    <col min="6404" max="6405" width="13" style="1" customWidth="1"/>
    <col min="6406" max="6406" width="10.85546875" style="1" customWidth="1"/>
    <col min="6407" max="6407" width="8.85546875" style="1" customWidth="1"/>
    <col min="6408" max="6408" width="11.28515625" style="1" customWidth="1"/>
    <col min="6409" max="6409" width="20.7109375" style="1" customWidth="1"/>
    <col min="6410" max="6410" width="11.5703125" style="1" customWidth="1"/>
    <col min="6411" max="6411" width="11.28515625" style="1" customWidth="1"/>
    <col min="6412" max="6412" width="10" style="1" customWidth="1"/>
    <col min="6413" max="6413" width="12.42578125" style="1" customWidth="1"/>
    <col min="6414" max="6656" width="9.140625" style="1"/>
    <col min="6657" max="6657" width="36.140625" style="1" customWidth="1"/>
    <col min="6658" max="6658" width="6.5703125" style="1" customWidth="1"/>
    <col min="6659" max="6659" width="14.5703125" style="1" customWidth="1"/>
    <col min="6660" max="6661" width="13" style="1" customWidth="1"/>
    <col min="6662" max="6662" width="10.85546875" style="1" customWidth="1"/>
    <col min="6663" max="6663" width="8.85546875" style="1" customWidth="1"/>
    <col min="6664" max="6664" width="11.28515625" style="1" customWidth="1"/>
    <col min="6665" max="6665" width="20.7109375" style="1" customWidth="1"/>
    <col min="6666" max="6666" width="11.5703125" style="1" customWidth="1"/>
    <col min="6667" max="6667" width="11.28515625" style="1" customWidth="1"/>
    <col min="6668" max="6668" width="10" style="1" customWidth="1"/>
    <col min="6669" max="6669" width="12.42578125" style="1" customWidth="1"/>
    <col min="6670" max="6912" width="9.140625" style="1"/>
    <col min="6913" max="6913" width="36.140625" style="1" customWidth="1"/>
    <col min="6914" max="6914" width="6.5703125" style="1" customWidth="1"/>
    <col min="6915" max="6915" width="14.5703125" style="1" customWidth="1"/>
    <col min="6916" max="6917" width="13" style="1" customWidth="1"/>
    <col min="6918" max="6918" width="10.85546875" style="1" customWidth="1"/>
    <col min="6919" max="6919" width="8.85546875" style="1" customWidth="1"/>
    <col min="6920" max="6920" width="11.28515625" style="1" customWidth="1"/>
    <col min="6921" max="6921" width="20.7109375" style="1" customWidth="1"/>
    <col min="6922" max="6922" width="11.5703125" style="1" customWidth="1"/>
    <col min="6923" max="6923" width="11.28515625" style="1" customWidth="1"/>
    <col min="6924" max="6924" width="10" style="1" customWidth="1"/>
    <col min="6925" max="6925" width="12.42578125" style="1" customWidth="1"/>
    <col min="6926" max="7168" width="9.140625" style="1"/>
    <col min="7169" max="7169" width="36.140625" style="1" customWidth="1"/>
    <col min="7170" max="7170" width="6.5703125" style="1" customWidth="1"/>
    <col min="7171" max="7171" width="14.5703125" style="1" customWidth="1"/>
    <col min="7172" max="7173" width="13" style="1" customWidth="1"/>
    <col min="7174" max="7174" width="10.85546875" style="1" customWidth="1"/>
    <col min="7175" max="7175" width="8.85546875" style="1" customWidth="1"/>
    <col min="7176" max="7176" width="11.28515625" style="1" customWidth="1"/>
    <col min="7177" max="7177" width="20.7109375" style="1" customWidth="1"/>
    <col min="7178" max="7178" width="11.5703125" style="1" customWidth="1"/>
    <col min="7179" max="7179" width="11.28515625" style="1" customWidth="1"/>
    <col min="7180" max="7180" width="10" style="1" customWidth="1"/>
    <col min="7181" max="7181" width="12.42578125" style="1" customWidth="1"/>
    <col min="7182" max="7424" width="9.140625" style="1"/>
    <col min="7425" max="7425" width="36.140625" style="1" customWidth="1"/>
    <col min="7426" max="7426" width="6.5703125" style="1" customWidth="1"/>
    <col min="7427" max="7427" width="14.5703125" style="1" customWidth="1"/>
    <col min="7428" max="7429" width="13" style="1" customWidth="1"/>
    <col min="7430" max="7430" width="10.85546875" style="1" customWidth="1"/>
    <col min="7431" max="7431" width="8.85546875" style="1" customWidth="1"/>
    <col min="7432" max="7432" width="11.28515625" style="1" customWidth="1"/>
    <col min="7433" max="7433" width="20.7109375" style="1" customWidth="1"/>
    <col min="7434" max="7434" width="11.5703125" style="1" customWidth="1"/>
    <col min="7435" max="7435" width="11.28515625" style="1" customWidth="1"/>
    <col min="7436" max="7436" width="10" style="1" customWidth="1"/>
    <col min="7437" max="7437" width="12.42578125" style="1" customWidth="1"/>
    <col min="7438" max="7680" width="9.140625" style="1"/>
    <col min="7681" max="7681" width="36.140625" style="1" customWidth="1"/>
    <col min="7682" max="7682" width="6.5703125" style="1" customWidth="1"/>
    <col min="7683" max="7683" width="14.5703125" style="1" customWidth="1"/>
    <col min="7684" max="7685" width="13" style="1" customWidth="1"/>
    <col min="7686" max="7686" width="10.85546875" style="1" customWidth="1"/>
    <col min="7687" max="7687" width="8.85546875" style="1" customWidth="1"/>
    <col min="7688" max="7688" width="11.28515625" style="1" customWidth="1"/>
    <col min="7689" max="7689" width="20.7109375" style="1" customWidth="1"/>
    <col min="7690" max="7690" width="11.5703125" style="1" customWidth="1"/>
    <col min="7691" max="7691" width="11.28515625" style="1" customWidth="1"/>
    <col min="7692" max="7692" width="10" style="1" customWidth="1"/>
    <col min="7693" max="7693" width="12.42578125" style="1" customWidth="1"/>
    <col min="7694" max="7936" width="9.140625" style="1"/>
    <col min="7937" max="7937" width="36.140625" style="1" customWidth="1"/>
    <col min="7938" max="7938" width="6.5703125" style="1" customWidth="1"/>
    <col min="7939" max="7939" width="14.5703125" style="1" customWidth="1"/>
    <col min="7940" max="7941" width="13" style="1" customWidth="1"/>
    <col min="7942" max="7942" width="10.85546875" style="1" customWidth="1"/>
    <col min="7943" max="7943" width="8.85546875" style="1" customWidth="1"/>
    <col min="7944" max="7944" width="11.28515625" style="1" customWidth="1"/>
    <col min="7945" max="7945" width="20.7109375" style="1" customWidth="1"/>
    <col min="7946" max="7946" width="11.5703125" style="1" customWidth="1"/>
    <col min="7947" max="7947" width="11.28515625" style="1" customWidth="1"/>
    <col min="7948" max="7948" width="10" style="1" customWidth="1"/>
    <col min="7949" max="7949" width="12.42578125" style="1" customWidth="1"/>
    <col min="7950" max="8192" width="9.140625" style="1"/>
    <col min="8193" max="8193" width="36.140625" style="1" customWidth="1"/>
    <col min="8194" max="8194" width="6.5703125" style="1" customWidth="1"/>
    <col min="8195" max="8195" width="14.5703125" style="1" customWidth="1"/>
    <col min="8196" max="8197" width="13" style="1" customWidth="1"/>
    <col min="8198" max="8198" width="10.85546875" style="1" customWidth="1"/>
    <col min="8199" max="8199" width="8.85546875" style="1" customWidth="1"/>
    <col min="8200" max="8200" width="11.28515625" style="1" customWidth="1"/>
    <col min="8201" max="8201" width="20.7109375" style="1" customWidth="1"/>
    <col min="8202" max="8202" width="11.5703125" style="1" customWidth="1"/>
    <col min="8203" max="8203" width="11.28515625" style="1" customWidth="1"/>
    <col min="8204" max="8204" width="10" style="1" customWidth="1"/>
    <col min="8205" max="8205" width="12.42578125" style="1" customWidth="1"/>
    <col min="8206" max="8448" width="9.140625" style="1"/>
    <col min="8449" max="8449" width="36.140625" style="1" customWidth="1"/>
    <col min="8450" max="8450" width="6.5703125" style="1" customWidth="1"/>
    <col min="8451" max="8451" width="14.5703125" style="1" customWidth="1"/>
    <col min="8452" max="8453" width="13" style="1" customWidth="1"/>
    <col min="8454" max="8454" width="10.85546875" style="1" customWidth="1"/>
    <col min="8455" max="8455" width="8.85546875" style="1" customWidth="1"/>
    <col min="8456" max="8456" width="11.28515625" style="1" customWidth="1"/>
    <col min="8457" max="8457" width="20.7109375" style="1" customWidth="1"/>
    <col min="8458" max="8458" width="11.5703125" style="1" customWidth="1"/>
    <col min="8459" max="8459" width="11.28515625" style="1" customWidth="1"/>
    <col min="8460" max="8460" width="10" style="1" customWidth="1"/>
    <col min="8461" max="8461" width="12.42578125" style="1" customWidth="1"/>
    <col min="8462" max="8704" width="9.140625" style="1"/>
    <col min="8705" max="8705" width="36.140625" style="1" customWidth="1"/>
    <col min="8706" max="8706" width="6.5703125" style="1" customWidth="1"/>
    <col min="8707" max="8707" width="14.5703125" style="1" customWidth="1"/>
    <col min="8708" max="8709" width="13" style="1" customWidth="1"/>
    <col min="8710" max="8710" width="10.85546875" style="1" customWidth="1"/>
    <col min="8711" max="8711" width="8.85546875" style="1" customWidth="1"/>
    <col min="8712" max="8712" width="11.28515625" style="1" customWidth="1"/>
    <col min="8713" max="8713" width="20.7109375" style="1" customWidth="1"/>
    <col min="8714" max="8714" width="11.5703125" style="1" customWidth="1"/>
    <col min="8715" max="8715" width="11.28515625" style="1" customWidth="1"/>
    <col min="8716" max="8716" width="10" style="1" customWidth="1"/>
    <col min="8717" max="8717" width="12.42578125" style="1" customWidth="1"/>
    <col min="8718" max="8960" width="9.140625" style="1"/>
    <col min="8961" max="8961" width="36.140625" style="1" customWidth="1"/>
    <col min="8962" max="8962" width="6.5703125" style="1" customWidth="1"/>
    <col min="8963" max="8963" width="14.5703125" style="1" customWidth="1"/>
    <col min="8964" max="8965" width="13" style="1" customWidth="1"/>
    <col min="8966" max="8966" width="10.85546875" style="1" customWidth="1"/>
    <col min="8967" max="8967" width="8.85546875" style="1" customWidth="1"/>
    <col min="8968" max="8968" width="11.28515625" style="1" customWidth="1"/>
    <col min="8969" max="8969" width="20.7109375" style="1" customWidth="1"/>
    <col min="8970" max="8970" width="11.5703125" style="1" customWidth="1"/>
    <col min="8971" max="8971" width="11.28515625" style="1" customWidth="1"/>
    <col min="8972" max="8972" width="10" style="1" customWidth="1"/>
    <col min="8973" max="8973" width="12.42578125" style="1" customWidth="1"/>
    <col min="8974" max="9216" width="9.140625" style="1"/>
    <col min="9217" max="9217" width="36.140625" style="1" customWidth="1"/>
    <col min="9218" max="9218" width="6.5703125" style="1" customWidth="1"/>
    <col min="9219" max="9219" width="14.5703125" style="1" customWidth="1"/>
    <col min="9220" max="9221" width="13" style="1" customWidth="1"/>
    <col min="9222" max="9222" width="10.85546875" style="1" customWidth="1"/>
    <col min="9223" max="9223" width="8.85546875" style="1" customWidth="1"/>
    <col min="9224" max="9224" width="11.28515625" style="1" customWidth="1"/>
    <col min="9225" max="9225" width="20.7109375" style="1" customWidth="1"/>
    <col min="9226" max="9226" width="11.5703125" style="1" customWidth="1"/>
    <col min="9227" max="9227" width="11.28515625" style="1" customWidth="1"/>
    <col min="9228" max="9228" width="10" style="1" customWidth="1"/>
    <col min="9229" max="9229" width="12.42578125" style="1" customWidth="1"/>
    <col min="9230" max="9472" width="9.140625" style="1"/>
    <col min="9473" max="9473" width="36.140625" style="1" customWidth="1"/>
    <col min="9474" max="9474" width="6.5703125" style="1" customWidth="1"/>
    <col min="9475" max="9475" width="14.5703125" style="1" customWidth="1"/>
    <col min="9476" max="9477" width="13" style="1" customWidth="1"/>
    <col min="9478" max="9478" width="10.85546875" style="1" customWidth="1"/>
    <col min="9479" max="9479" width="8.85546875" style="1" customWidth="1"/>
    <col min="9480" max="9480" width="11.28515625" style="1" customWidth="1"/>
    <col min="9481" max="9481" width="20.7109375" style="1" customWidth="1"/>
    <col min="9482" max="9482" width="11.5703125" style="1" customWidth="1"/>
    <col min="9483" max="9483" width="11.28515625" style="1" customWidth="1"/>
    <col min="9484" max="9484" width="10" style="1" customWidth="1"/>
    <col min="9485" max="9485" width="12.42578125" style="1" customWidth="1"/>
    <col min="9486" max="9728" width="9.140625" style="1"/>
    <col min="9729" max="9729" width="36.140625" style="1" customWidth="1"/>
    <col min="9730" max="9730" width="6.5703125" style="1" customWidth="1"/>
    <col min="9731" max="9731" width="14.5703125" style="1" customWidth="1"/>
    <col min="9732" max="9733" width="13" style="1" customWidth="1"/>
    <col min="9734" max="9734" width="10.85546875" style="1" customWidth="1"/>
    <col min="9735" max="9735" width="8.85546875" style="1" customWidth="1"/>
    <col min="9736" max="9736" width="11.28515625" style="1" customWidth="1"/>
    <col min="9737" max="9737" width="20.7109375" style="1" customWidth="1"/>
    <col min="9738" max="9738" width="11.5703125" style="1" customWidth="1"/>
    <col min="9739" max="9739" width="11.28515625" style="1" customWidth="1"/>
    <col min="9740" max="9740" width="10" style="1" customWidth="1"/>
    <col min="9741" max="9741" width="12.42578125" style="1" customWidth="1"/>
    <col min="9742" max="9984" width="9.140625" style="1"/>
    <col min="9985" max="9985" width="36.140625" style="1" customWidth="1"/>
    <col min="9986" max="9986" width="6.5703125" style="1" customWidth="1"/>
    <col min="9987" max="9987" width="14.5703125" style="1" customWidth="1"/>
    <col min="9988" max="9989" width="13" style="1" customWidth="1"/>
    <col min="9990" max="9990" width="10.85546875" style="1" customWidth="1"/>
    <col min="9991" max="9991" width="8.85546875" style="1" customWidth="1"/>
    <col min="9992" max="9992" width="11.28515625" style="1" customWidth="1"/>
    <col min="9993" max="9993" width="20.7109375" style="1" customWidth="1"/>
    <col min="9994" max="9994" width="11.5703125" style="1" customWidth="1"/>
    <col min="9995" max="9995" width="11.28515625" style="1" customWidth="1"/>
    <col min="9996" max="9996" width="10" style="1" customWidth="1"/>
    <col min="9997" max="9997" width="12.42578125" style="1" customWidth="1"/>
    <col min="9998" max="10240" width="9.140625" style="1"/>
    <col min="10241" max="10241" width="36.140625" style="1" customWidth="1"/>
    <col min="10242" max="10242" width="6.5703125" style="1" customWidth="1"/>
    <col min="10243" max="10243" width="14.5703125" style="1" customWidth="1"/>
    <col min="10244" max="10245" width="13" style="1" customWidth="1"/>
    <col min="10246" max="10246" width="10.85546875" style="1" customWidth="1"/>
    <col min="10247" max="10247" width="8.85546875" style="1" customWidth="1"/>
    <col min="10248" max="10248" width="11.28515625" style="1" customWidth="1"/>
    <col min="10249" max="10249" width="20.7109375" style="1" customWidth="1"/>
    <col min="10250" max="10250" width="11.5703125" style="1" customWidth="1"/>
    <col min="10251" max="10251" width="11.28515625" style="1" customWidth="1"/>
    <col min="10252" max="10252" width="10" style="1" customWidth="1"/>
    <col min="10253" max="10253" width="12.42578125" style="1" customWidth="1"/>
    <col min="10254" max="10496" width="9.140625" style="1"/>
    <col min="10497" max="10497" width="36.140625" style="1" customWidth="1"/>
    <col min="10498" max="10498" width="6.5703125" style="1" customWidth="1"/>
    <col min="10499" max="10499" width="14.5703125" style="1" customWidth="1"/>
    <col min="10500" max="10501" width="13" style="1" customWidth="1"/>
    <col min="10502" max="10502" width="10.85546875" style="1" customWidth="1"/>
    <col min="10503" max="10503" width="8.85546875" style="1" customWidth="1"/>
    <col min="10504" max="10504" width="11.28515625" style="1" customWidth="1"/>
    <col min="10505" max="10505" width="20.7109375" style="1" customWidth="1"/>
    <col min="10506" max="10506" width="11.5703125" style="1" customWidth="1"/>
    <col min="10507" max="10507" width="11.28515625" style="1" customWidth="1"/>
    <col min="10508" max="10508" width="10" style="1" customWidth="1"/>
    <col min="10509" max="10509" width="12.42578125" style="1" customWidth="1"/>
    <col min="10510" max="10752" width="9.140625" style="1"/>
    <col min="10753" max="10753" width="36.140625" style="1" customWidth="1"/>
    <col min="10754" max="10754" width="6.5703125" style="1" customWidth="1"/>
    <col min="10755" max="10755" width="14.5703125" style="1" customWidth="1"/>
    <col min="10756" max="10757" width="13" style="1" customWidth="1"/>
    <col min="10758" max="10758" width="10.85546875" style="1" customWidth="1"/>
    <col min="10759" max="10759" width="8.85546875" style="1" customWidth="1"/>
    <col min="10760" max="10760" width="11.28515625" style="1" customWidth="1"/>
    <col min="10761" max="10761" width="20.7109375" style="1" customWidth="1"/>
    <col min="10762" max="10762" width="11.5703125" style="1" customWidth="1"/>
    <col min="10763" max="10763" width="11.28515625" style="1" customWidth="1"/>
    <col min="10764" max="10764" width="10" style="1" customWidth="1"/>
    <col min="10765" max="10765" width="12.42578125" style="1" customWidth="1"/>
    <col min="10766" max="11008" width="9.140625" style="1"/>
    <col min="11009" max="11009" width="36.140625" style="1" customWidth="1"/>
    <col min="11010" max="11010" width="6.5703125" style="1" customWidth="1"/>
    <col min="11011" max="11011" width="14.5703125" style="1" customWidth="1"/>
    <col min="11012" max="11013" width="13" style="1" customWidth="1"/>
    <col min="11014" max="11014" width="10.85546875" style="1" customWidth="1"/>
    <col min="11015" max="11015" width="8.85546875" style="1" customWidth="1"/>
    <col min="11016" max="11016" width="11.28515625" style="1" customWidth="1"/>
    <col min="11017" max="11017" width="20.7109375" style="1" customWidth="1"/>
    <col min="11018" max="11018" width="11.5703125" style="1" customWidth="1"/>
    <col min="11019" max="11019" width="11.28515625" style="1" customWidth="1"/>
    <col min="11020" max="11020" width="10" style="1" customWidth="1"/>
    <col min="11021" max="11021" width="12.42578125" style="1" customWidth="1"/>
    <col min="11022" max="11264" width="9.140625" style="1"/>
    <col min="11265" max="11265" width="36.140625" style="1" customWidth="1"/>
    <col min="11266" max="11266" width="6.5703125" style="1" customWidth="1"/>
    <col min="11267" max="11267" width="14.5703125" style="1" customWidth="1"/>
    <col min="11268" max="11269" width="13" style="1" customWidth="1"/>
    <col min="11270" max="11270" width="10.85546875" style="1" customWidth="1"/>
    <col min="11271" max="11271" width="8.85546875" style="1" customWidth="1"/>
    <col min="11272" max="11272" width="11.28515625" style="1" customWidth="1"/>
    <col min="11273" max="11273" width="20.7109375" style="1" customWidth="1"/>
    <col min="11274" max="11274" width="11.5703125" style="1" customWidth="1"/>
    <col min="11275" max="11275" width="11.28515625" style="1" customWidth="1"/>
    <col min="11276" max="11276" width="10" style="1" customWidth="1"/>
    <col min="11277" max="11277" width="12.42578125" style="1" customWidth="1"/>
    <col min="11278" max="11520" width="9.140625" style="1"/>
    <col min="11521" max="11521" width="36.140625" style="1" customWidth="1"/>
    <col min="11522" max="11522" width="6.5703125" style="1" customWidth="1"/>
    <col min="11523" max="11523" width="14.5703125" style="1" customWidth="1"/>
    <col min="11524" max="11525" width="13" style="1" customWidth="1"/>
    <col min="11526" max="11526" width="10.85546875" style="1" customWidth="1"/>
    <col min="11527" max="11527" width="8.85546875" style="1" customWidth="1"/>
    <col min="11528" max="11528" width="11.28515625" style="1" customWidth="1"/>
    <col min="11529" max="11529" width="20.7109375" style="1" customWidth="1"/>
    <col min="11530" max="11530" width="11.5703125" style="1" customWidth="1"/>
    <col min="11531" max="11531" width="11.28515625" style="1" customWidth="1"/>
    <col min="11532" max="11532" width="10" style="1" customWidth="1"/>
    <col min="11533" max="11533" width="12.42578125" style="1" customWidth="1"/>
    <col min="11534" max="11776" width="9.140625" style="1"/>
    <col min="11777" max="11777" width="36.140625" style="1" customWidth="1"/>
    <col min="11778" max="11778" width="6.5703125" style="1" customWidth="1"/>
    <col min="11779" max="11779" width="14.5703125" style="1" customWidth="1"/>
    <col min="11780" max="11781" width="13" style="1" customWidth="1"/>
    <col min="11782" max="11782" width="10.85546875" style="1" customWidth="1"/>
    <col min="11783" max="11783" width="8.85546875" style="1" customWidth="1"/>
    <col min="11784" max="11784" width="11.28515625" style="1" customWidth="1"/>
    <col min="11785" max="11785" width="20.7109375" style="1" customWidth="1"/>
    <col min="11786" max="11786" width="11.5703125" style="1" customWidth="1"/>
    <col min="11787" max="11787" width="11.28515625" style="1" customWidth="1"/>
    <col min="11788" max="11788" width="10" style="1" customWidth="1"/>
    <col min="11789" max="11789" width="12.42578125" style="1" customWidth="1"/>
    <col min="11790" max="12032" width="9.140625" style="1"/>
    <col min="12033" max="12033" width="36.140625" style="1" customWidth="1"/>
    <col min="12034" max="12034" width="6.5703125" style="1" customWidth="1"/>
    <col min="12035" max="12035" width="14.5703125" style="1" customWidth="1"/>
    <col min="12036" max="12037" width="13" style="1" customWidth="1"/>
    <col min="12038" max="12038" width="10.85546875" style="1" customWidth="1"/>
    <col min="12039" max="12039" width="8.85546875" style="1" customWidth="1"/>
    <col min="12040" max="12040" width="11.28515625" style="1" customWidth="1"/>
    <col min="12041" max="12041" width="20.7109375" style="1" customWidth="1"/>
    <col min="12042" max="12042" width="11.5703125" style="1" customWidth="1"/>
    <col min="12043" max="12043" width="11.28515625" style="1" customWidth="1"/>
    <col min="12044" max="12044" width="10" style="1" customWidth="1"/>
    <col min="12045" max="12045" width="12.42578125" style="1" customWidth="1"/>
    <col min="12046" max="12288" width="9.140625" style="1"/>
    <col min="12289" max="12289" width="36.140625" style="1" customWidth="1"/>
    <col min="12290" max="12290" width="6.5703125" style="1" customWidth="1"/>
    <col min="12291" max="12291" width="14.5703125" style="1" customWidth="1"/>
    <col min="12292" max="12293" width="13" style="1" customWidth="1"/>
    <col min="12294" max="12294" width="10.85546875" style="1" customWidth="1"/>
    <col min="12295" max="12295" width="8.85546875" style="1" customWidth="1"/>
    <col min="12296" max="12296" width="11.28515625" style="1" customWidth="1"/>
    <col min="12297" max="12297" width="20.7109375" style="1" customWidth="1"/>
    <col min="12298" max="12298" width="11.5703125" style="1" customWidth="1"/>
    <col min="12299" max="12299" width="11.28515625" style="1" customWidth="1"/>
    <col min="12300" max="12300" width="10" style="1" customWidth="1"/>
    <col min="12301" max="12301" width="12.42578125" style="1" customWidth="1"/>
    <col min="12302" max="12544" width="9.140625" style="1"/>
    <col min="12545" max="12545" width="36.140625" style="1" customWidth="1"/>
    <col min="12546" max="12546" width="6.5703125" style="1" customWidth="1"/>
    <col min="12547" max="12547" width="14.5703125" style="1" customWidth="1"/>
    <col min="12548" max="12549" width="13" style="1" customWidth="1"/>
    <col min="12550" max="12550" width="10.85546875" style="1" customWidth="1"/>
    <col min="12551" max="12551" width="8.85546875" style="1" customWidth="1"/>
    <col min="12552" max="12552" width="11.28515625" style="1" customWidth="1"/>
    <col min="12553" max="12553" width="20.7109375" style="1" customWidth="1"/>
    <col min="12554" max="12554" width="11.5703125" style="1" customWidth="1"/>
    <col min="12555" max="12555" width="11.28515625" style="1" customWidth="1"/>
    <col min="12556" max="12556" width="10" style="1" customWidth="1"/>
    <col min="12557" max="12557" width="12.42578125" style="1" customWidth="1"/>
    <col min="12558" max="12800" width="9.140625" style="1"/>
    <col min="12801" max="12801" width="36.140625" style="1" customWidth="1"/>
    <col min="12802" max="12802" width="6.5703125" style="1" customWidth="1"/>
    <col min="12803" max="12803" width="14.5703125" style="1" customWidth="1"/>
    <col min="12804" max="12805" width="13" style="1" customWidth="1"/>
    <col min="12806" max="12806" width="10.85546875" style="1" customWidth="1"/>
    <col min="12807" max="12807" width="8.85546875" style="1" customWidth="1"/>
    <col min="12808" max="12808" width="11.28515625" style="1" customWidth="1"/>
    <col min="12809" max="12809" width="20.7109375" style="1" customWidth="1"/>
    <col min="12810" max="12810" width="11.5703125" style="1" customWidth="1"/>
    <col min="12811" max="12811" width="11.28515625" style="1" customWidth="1"/>
    <col min="12812" max="12812" width="10" style="1" customWidth="1"/>
    <col min="12813" max="12813" width="12.42578125" style="1" customWidth="1"/>
    <col min="12814" max="13056" width="9.140625" style="1"/>
    <col min="13057" max="13057" width="36.140625" style="1" customWidth="1"/>
    <col min="13058" max="13058" width="6.5703125" style="1" customWidth="1"/>
    <col min="13059" max="13059" width="14.5703125" style="1" customWidth="1"/>
    <col min="13060" max="13061" width="13" style="1" customWidth="1"/>
    <col min="13062" max="13062" width="10.85546875" style="1" customWidth="1"/>
    <col min="13063" max="13063" width="8.85546875" style="1" customWidth="1"/>
    <col min="13064" max="13064" width="11.28515625" style="1" customWidth="1"/>
    <col min="13065" max="13065" width="20.7109375" style="1" customWidth="1"/>
    <col min="13066" max="13066" width="11.5703125" style="1" customWidth="1"/>
    <col min="13067" max="13067" width="11.28515625" style="1" customWidth="1"/>
    <col min="13068" max="13068" width="10" style="1" customWidth="1"/>
    <col min="13069" max="13069" width="12.42578125" style="1" customWidth="1"/>
    <col min="13070" max="13312" width="9.140625" style="1"/>
    <col min="13313" max="13313" width="36.140625" style="1" customWidth="1"/>
    <col min="13314" max="13314" width="6.5703125" style="1" customWidth="1"/>
    <col min="13315" max="13315" width="14.5703125" style="1" customWidth="1"/>
    <col min="13316" max="13317" width="13" style="1" customWidth="1"/>
    <col min="13318" max="13318" width="10.85546875" style="1" customWidth="1"/>
    <col min="13319" max="13319" width="8.85546875" style="1" customWidth="1"/>
    <col min="13320" max="13320" width="11.28515625" style="1" customWidth="1"/>
    <col min="13321" max="13321" width="20.7109375" style="1" customWidth="1"/>
    <col min="13322" max="13322" width="11.5703125" style="1" customWidth="1"/>
    <col min="13323" max="13323" width="11.28515625" style="1" customWidth="1"/>
    <col min="13324" max="13324" width="10" style="1" customWidth="1"/>
    <col min="13325" max="13325" width="12.42578125" style="1" customWidth="1"/>
    <col min="13326" max="13568" width="9.140625" style="1"/>
    <col min="13569" max="13569" width="36.140625" style="1" customWidth="1"/>
    <col min="13570" max="13570" width="6.5703125" style="1" customWidth="1"/>
    <col min="13571" max="13571" width="14.5703125" style="1" customWidth="1"/>
    <col min="13572" max="13573" width="13" style="1" customWidth="1"/>
    <col min="13574" max="13574" width="10.85546875" style="1" customWidth="1"/>
    <col min="13575" max="13575" width="8.85546875" style="1" customWidth="1"/>
    <col min="13576" max="13576" width="11.28515625" style="1" customWidth="1"/>
    <col min="13577" max="13577" width="20.7109375" style="1" customWidth="1"/>
    <col min="13578" max="13578" width="11.5703125" style="1" customWidth="1"/>
    <col min="13579" max="13579" width="11.28515625" style="1" customWidth="1"/>
    <col min="13580" max="13580" width="10" style="1" customWidth="1"/>
    <col min="13581" max="13581" width="12.42578125" style="1" customWidth="1"/>
    <col min="13582" max="13824" width="9.140625" style="1"/>
    <col min="13825" max="13825" width="36.140625" style="1" customWidth="1"/>
    <col min="13826" max="13826" width="6.5703125" style="1" customWidth="1"/>
    <col min="13827" max="13827" width="14.5703125" style="1" customWidth="1"/>
    <col min="13828" max="13829" width="13" style="1" customWidth="1"/>
    <col min="13830" max="13830" width="10.85546875" style="1" customWidth="1"/>
    <col min="13831" max="13831" width="8.85546875" style="1" customWidth="1"/>
    <col min="13832" max="13832" width="11.28515625" style="1" customWidth="1"/>
    <col min="13833" max="13833" width="20.7109375" style="1" customWidth="1"/>
    <col min="13834" max="13834" width="11.5703125" style="1" customWidth="1"/>
    <col min="13835" max="13835" width="11.28515625" style="1" customWidth="1"/>
    <col min="13836" max="13836" width="10" style="1" customWidth="1"/>
    <col min="13837" max="13837" width="12.42578125" style="1" customWidth="1"/>
    <col min="13838" max="14080" width="9.140625" style="1"/>
    <col min="14081" max="14081" width="36.140625" style="1" customWidth="1"/>
    <col min="14082" max="14082" width="6.5703125" style="1" customWidth="1"/>
    <col min="14083" max="14083" width="14.5703125" style="1" customWidth="1"/>
    <col min="14084" max="14085" width="13" style="1" customWidth="1"/>
    <col min="14086" max="14086" width="10.85546875" style="1" customWidth="1"/>
    <col min="14087" max="14087" width="8.85546875" style="1" customWidth="1"/>
    <col min="14088" max="14088" width="11.28515625" style="1" customWidth="1"/>
    <col min="14089" max="14089" width="20.7109375" style="1" customWidth="1"/>
    <col min="14090" max="14090" width="11.5703125" style="1" customWidth="1"/>
    <col min="14091" max="14091" width="11.28515625" style="1" customWidth="1"/>
    <col min="14092" max="14092" width="10" style="1" customWidth="1"/>
    <col min="14093" max="14093" width="12.42578125" style="1" customWidth="1"/>
    <col min="14094" max="14336" width="9.140625" style="1"/>
    <col min="14337" max="14337" width="36.140625" style="1" customWidth="1"/>
    <col min="14338" max="14338" width="6.5703125" style="1" customWidth="1"/>
    <col min="14339" max="14339" width="14.5703125" style="1" customWidth="1"/>
    <col min="14340" max="14341" width="13" style="1" customWidth="1"/>
    <col min="14342" max="14342" width="10.85546875" style="1" customWidth="1"/>
    <col min="14343" max="14343" width="8.85546875" style="1" customWidth="1"/>
    <col min="14344" max="14344" width="11.28515625" style="1" customWidth="1"/>
    <col min="14345" max="14345" width="20.7109375" style="1" customWidth="1"/>
    <col min="14346" max="14346" width="11.5703125" style="1" customWidth="1"/>
    <col min="14347" max="14347" width="11.28515625" style="1" customWidth="1"/>
    <col min="14348" max="14348" width="10" style="1" customWidth="1"/>
    <col min="14349" max="14349" width="12.42578125" style="1" customWidth="1"/>
    <col min="14350" max="14592" width="9.140625" style="1"/>
    <col min="14593" max="14593" width="36.140625" style="1" customWidth="1"/>
    <col min="14594" max="14594" width="6.5703125" style="1" customWidth="1"/>
    <col min="14595" max="14595" width="14.5703125" style="1" customWidth="1"/>
    <col min="14596" max="14597" width="13" style="1" customWidth="1"/>
    <col min="14598" max="14598" width="10.85546875" style="1" customWidth="1"/>
    <col min="14599" max="14599" width="8.85546875" style="1" customWidth="1"/>
    <col min="14600" max="14600" width="11.28515625" style="1" customWidth="1"/>
    <col min="14601" max="14601" width="20.7109375" style="1" customWidth="1"/>
    <col min="14602" max="14602" width="11.5703125" style="1" customWidth="1"/>
    <col min="14603" max="14603" width="11.28515625" style="1" customWidth="1"/>
    <col min="14604" max="14604" width="10" style="1" customWidth="1"/>
    <col min="14605" max="14605" width="12.42578125" style="1" customWidth="1"/>
    <col min="14606" max="14848" width="9.140625" style="1"/>
    <col min="14849" max="14849" width="36.140625" style="1" customWidth="1"/>
    <col min="14850" max="14850" width="6.5703125" style="1" customWidth="1"/>
    <col min="14851" max="14851" width="14.5703125" style="1" customWidth="1"/>
    <col min="14852" max="14853" width="13" style="1" customWidth="1"/>
    <col min="14854" max="14854" width="10.85546875" style="1" customWidth="1"/>
    <col min="14855" max="14855" width="8.85546875" style="1" customWidth="1"/>
    <col min="14856" max="14856" width="11.28515625" style="1" customWidth="1"/>
    <col min="14857" max="14857" width="20.7109375" style="1" customWidth="1"/>
    <col min="14858" max="14858" width="11.5703125" style="1" customWidth="1"/>
    <col min="14859" max="14859" width="11.28515625" style="1" customWidth="1"/>
    <col min="14860" max="14860" width="10" style="1" customWidth="1"/>
    <col min="14861" max="14861" width="12.42578125" style="1" customWidth="1"/>
    <col min="14862" max="15104" width="9.140625" style="1"/>
    <col min="15105" max="15105" width="36.140625" style="1" customWidth="1"/>
    <col min="15106" max="15106" width="6.5703125" style="1" customWidth="1"/>
    <col min="15107" max="15107" width="14.5703125" style="1" customWidth="1"/>
    <col min="15108" max="15109" width="13" style="1" customWidth="1"/>
    <col min="15110" max="15110" width="10.85546875" style="1" customWidth="1"/>
    <col min="15111" max="15111" width="8.85546875" style="1" customWidth="1"/>
    <col min="15112" max="15112" width="11.28515625" style="1" customWidth="1"/>
    <col min="15113" max="15113" width="20.7109375" style="1" customWidth="1"/>
    <col min="15114" max="15114" width="11.5703125" style="1" customWidth="1"/>
    <col min="15115" max="15115" width="11.28515625" style="1" customWidth="1"/>
    <col min="15116" max="15116" width="10" style="1" customWidth="1"/>
    <col min="15117" max="15117" width="12.42578125" style="1" customWidth="1"/>
    <col min="15118" max="15360" width="9.140625" style="1"/>
    <col min="15361" max="15361" width="36.140625" style="1" customWidth="1"/>
    <col min="15362" max="15362" width="6.5703125" style="1" customWidth="1"/>
    <col min="15363" max="15363" width="14.5703125" style="1" customWidth="1"/>
    <col min="15364" max="15365" width="13" style="1" customWidth="1"/>
    <col min="15366" max="15366" width="10.85546875" style="1" customWidth="1"/>
    <col min="15367" max="15367" width="8.85546875" style="1" customWidth="1"/>
    <col min="15368" max="15368" width="11.28515625" style="1" customWidth="1"/>
    <col min="15369" max="15369" width="20.7109375" style="1" customWidth="1"/>
    <col min="15370" max="15370" width="11.5703125" style="1" customWidth="1"/>
    <col min="15371" max="15371" width="11.28515625" style="1" customWidth="1"/>
    <col min="15372" max="15372" width="10" style="1" customWidth="1"/>
    <col min="15373" max="15373" width="12.42578125" style="1" customWidth="1"/>
    <col min="15374" max="15616" width="9.140625" style="1"/>
    <col min="15617" max="15617" width="36.140625" style="1" customWidth="1"/>
    <col min="15618" max="15618" width="6.5703125" style="1" customWidth="1"/>
    <col min="15619" max="15619" width="14.5703125" style="1" customWidth="1"/>
    <col min="15620" max="15621" width="13" style="1" customWidth="1"/>
    <col min="15622" max="15622" width="10.85546875" style="1" customWidth="1"/>
    <col min="15623" max="15623" width="8.85546875" style="1" customWidth="1"/>
    <col min="15624" max="15624" width="11.28515625" style="1" customWidth="1"/>
    <col min="15625" max="15625" width="20.7109375" style="1" customWidth="1"/>
    <col min="15626" max="15626" width="11.5703125" style="1" customWidth="1"/>
    <col min="15627" max="15627" width="11.28515625" style="1" customWidth="1"/>
    <col min="15628" max="15628" width="10" style="1" customWidth="1"/>
    <col min="15629" max="15629" width="12.42578125" style="1" customWidth="1"/>
    <col min="15630" max="15872" width="9.140625" style="1"/>
    <col min="15873" max="15873" width="36.140625" style="1" customWidth="1"/>
    <col min="15874" max="15874" width="6.5703125" style="1" customWidth="1"/>
    <col min="15875" max="15875" width="14.5703125" style="1" customWidth="1"/>
    <col min="15876" max="15877" width="13" style="1" customWidth="1"/>
    <col min="15878" max="15878" width="10.85546875" style="1" customWidth="1"/>
    <col min="15879" max="15879" width="8.85546875" style="1" customWidth="1"/>
    <col min="15880" max="15880" width="11.28515625" style="1" customWidth="1"/>
    <col min="15881" max="15881" width="20.7109375" style="1" customWidth="1"/>
    <col min="15882" max="15882" width="11.5703125" style="1" customWidth="1"/>
    <col min="15883" max="15883" width="11.28515625" style="1" customWidth="1"/>
    <col min="15884" max="15884" width="10" style="1" customWidth="1"/>
    <col min="15885" max="15885" width="12.42578125" style="1" customWidth="1"/>
    <col min="15886" max="16128" width="9.140625" style="1"/>
    <col min="16129" max="16129" width="36.140625" style="1" customWidth="1"/>
    <col min="16130" max="16130" width="6.5703125" style="1" customWidth="1"/>
    <col min="16131" max="16131" width="14.5703125" style="1" customWidth="1"/>
    <col min="16132" max="16133" width="13" style="1" customWidth="1"/>
    <col min="16134" max="16134" width="10.85546875" style="1" customWidth="1"/>
    <col min="16135" max="16135" width="8.85546875" style="1" customWidth="1"/>
    <col min="16136" max="16136" width="11.28515625" style="1" customWidth="1"/>
    <col min="16137" max="16137" width="20.7109375" style="1" customWidth="1"/>
    <col min="16138" max="16138" width="11.5703125" style="1" customWidth="1"/>
    <col min="16139" max="16139" width="11.28515625" style="1" customWidth="1"/>
    <col min="16140" max="16140" width="10" style="1" customWidth="1"/>
    <col min="16141" max="16141" width="12.42578125" style="1" customWidth="1"/>
    <col min="16142" max="16384" width="9.140625" style="1"/>
  </cols>
  <sheetData>
    <row r="1" spans="1:16" ht="14.25" customHeight="1" x14ac:dyDescent="0.3">
      <c r="E1" s="2"/>
      <c r="I1" s="205" t="s">
        <v>0</v>
      </c>
      <c r="J1" s="205"/>
      <c r="K1" s="205"/>
      <c r="L1" s="205"/>
      <c r="P1" s="3"/>
    </row>
    <row r="2" spans="1:16" ht="111.75" customHeight="1" x14ac:dyDescent="0.25">
      <c r="I2" s="123" t="s">
        <v>112</v>
      </c>
      <c r="J2" s="123"/>
      <c r="K2" s="123"/>
      <c r="L2" s="123"/>
      <c r="P2" s="3"/>
    </row>
    <row r="3" spans="1:16" ht="16.5" customHeight="1" x14ac:dyDescent="0.25">
      <c r="J3" s="4"/>
      <c r="K3" s="4"/>
      <c r="L3" s="4"/>
      <c r="P3" s="3"/>
    </row>
    <row r="4" spans="1:16" ht="16.5" customHeight="1" x14ac:dyDescent="0.25">
      <c r="A4" s="206" t="s">
        <v>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P4" s="3"/>
    </row>
    <row r="5" spans="1:16" ht="33.75" customHeight="1" x14ac:dyDescent="0.25">
      <c r="A5" s="206" t="s">
        <v>113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P5" s="3"/>
    </row>
    <row r="6" spans="1:16" x14ac:dyDescent="0.25">
      <c r="P6" s="3"/>
    </row>
    <row r="7" spans="1:16" ht="13.5" thickBot="1" x14ac:dyDescent="0.3">
      <c r="L7" s="5" t="s">
        <v>2</v>
      </c>
      <c r="P7" s="3"/>
    </row>
    <row r="8" spans="1:16" ht="15.75" customHeight="1" x14ac:dyDescent="0.25">
      <c r="J8" s="207"/>
      <c r="K8" s="207"/>
      <c r="L8" s="6"/>
      <c r="P8" s="3"/>
    </row>
    <row r="9" spans="1:16" ht="21.75" customHeight="1" x14ac:dyDescent="0.25">
      <c r="A9" s="7"/>
      <c r="B9" s="7"/>
      <c r="C9" s="208" t="s">
        <v>136</v>
      </c>
      <c r="D9" s="208"/>
      <c r="E9" s="208"/>
      <c r="F9" s="208"/>
      <c r="G9" s="208"/>
      <c r="H9" s="208"/>
      <c r="I9" s="208"/>
      <c r="L9" s="8"/>
      <c r="P9" s="3"/>
    </row>
    <row r="10" spans="1:16" ht="18.75" customHeight="1" x14ac:dyDescent="0.25">
      <c r="L10" s="8"/>
      <c r="P10" s="3"/>
    </row>
    <row r="11" spans="1:16" ht="30.75" customHeight="1" x14ac:dyDescent="0.25">
      <c r="A11" s="199" t="s">
        <v>3</v>
      </c>
      <c r="B11" s="200"/>
      <c r="C11" s="200"/>
      <c r="D11" s="201" t="s">
        <v>137</v>
      </c>
      <c r="E11" s="201"/>
      <c r="F11" s="201"/>
      <c r="G11" s="201"/>
      <c r="H11" s="201"/>
      <c r="I11" s="201"/>
      <c r="J11" s="201"/>
      <c r="L11" s="8"/>
      <c r="P11" s="3"/>
    </row>
    <row r="12" spans="1:16" ht="28.5" customHeight="1" x14ac:dyDescent="0.25">
      <c r="D12" s="128" t="s">
        <v>120</v>
      </c>
      <c r="E12" s="128"/>
      <c r="F12" s="128"/>
      <c r="G12" s="128"/>
      <c r="H12" s="128"/>
      <c r="I12" s="128"/>
      <c r="J12" s="128"/>
      <c r="L12" s="8"/>
      <c r="P12" s="3"/>
    </row>
    <row r="13" spans="1:16" ht="29.25" customHeight="1" x14ac:dyDescent="0.3">
      <c r="A13" s="7" t="s">
        <v>115</v>
      </c>
      <c r="B13" s="113" t="s">
        <v>114</v>
      </c>
      <c r="C13" s="113"/>
      <c r="D13" s="113"/>
      <c r="E13" s="113"/>
      <c r="F13" s="113"/>
      <c r="G13" s="113"/>
      <c r="H13" s="113"/>
      <c r="I13" s="113"/>
      <c r="J13" s="113"/>
      <c r="L13" s="8"/>
      <c r="P13" s="3"/>
    </row>
    <row r="14" spans="1:16" ht="18" customHeight="1" x14ac:dyDescent="0.3">
      <c r="A14" s="7" t="s">
        <v>116</v>
      </c>
      <c r="B14" s="115" t="s">
        <v>119</v>
      </c>
      <c r="C14" s="115"/>
      <c r="D14" s="115"/>
      <c r="E14" s="115"/>
      <c r="F14" s="115"/>
      <c r="G14" s="77"/>
      <c r="H14" s="77"/>
      <c r="I14" s="77"/>
      <c r="J14" s="77"/>
      <c r="L14" s="8"/>
      <c r="P14" s="3"/>
    </row>
    <row r="15" spans="1:16" ht="15.75" x14ac:dyDescent="0.25">
      <c r="A15" s="76" t="s">
        <v>117</v>
      </c>
      <c r="B15" s="114" t="s">
        <v>138</v>
      </c>
      <c r="C15" s="114"/>
      <c r="D15" s="114"/>
      <c r="E15" s="114"/>
      <c r="F15" s="114"/>
      <c r="L15" s="8"/>
      <c r="P15" s="3"/>
    </row>
    <row r="16" spans="1:16" ht="18" customHeight="1" thickBot="1" x14ac:dyDescent="0.3">
      <c r="A16" s="202" t="s">
        <v>118</v>
      </c>
      <c r="B16" s="202"/>
      <c r="C16" s="202"/>
      <c r="D16" s="202"/>
      <c r="E16" s="202"/>
      <c r="F16" s="202"/>
      <c r="G16" s="202"/>
      <c r="H16" s="202"/>
      <c r="K16" s="9" t="s">
        <v>4</v>
      </c>
      <c r="L16" s="10">
        <v>383</v>
      </c>
      <c r="P16" s="3"/>
    </row>
    <row r="17" spans="1:16" ht="59.25" customHeight="1" x14ac:dyDescent="0.25">
      <c r="A17" s="203"/>
      <c r="B17" s="203"/>
      <c r="C17" s="203"/>
      <c r="D17" s="203"/>
      <c r="E17" s="203"/>
      <c r="F17" s="204"/>
      <c r="P17" s="3"/>
    </row>
    <row r="18" spans="1:16" ht="60" customHeight="1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2"/>
      <c r="K18" s="12"/>
      <c r="L18" s="12"/>
      <c r="M18" s="12"/>
      <c r="P18" s="3"/>
    </row>
    <row r="19" spans="1:16" ht="29.25" customHeight="1" x14ac:dyDescent="0.25">
      <c r="A19" s="193" t="s">
        <v>5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3"/>
      <c r="P19" s="3"/>
    </row>
    <row r="20" spans="1:16" x14ac:dyDescent="0.25">
      <c r="A20" s="148" t="s">
        <v>6</v>
      </c>
      <c r="B20" s="195"/>
      <c r="C20" s="195"/>
      <c r="D20" s="195"/>
      <c r="E20" s="148" t="s">
        <v>7</v>
      </c>
      <c r="F20" s="196" t="s">
        <v>8</v>
      </c>
      <c r="G20" s="197" t="s">
        <v>9</v>
      </c>
      <c r="H20" s="198"/>
      <c r="I20" s="198"/>
      <c r="J20" s="198"/>
      <c r="K20" s="198"/>
      <c r="L20" s="198"/>
      <c r="P20" s="3"/>
    </row>
    <row r="21" spans="1:16" ht="66.75" customHeight="1" x14ac:dyDescent="0.25">
      <c r="A21" s="195"/>
      <c r="B21" s="195"/>
      <c r="C21" s="195"/>
      <c r="D21" s="195"/>
      <c r="E21" s="148"/>
      <c r="F21" s="196"/>
      <c r="G21" s="148" t="s">
        <v>121</v>
      </c>
      <c r="H21" s="148"/>
      <c r="I21" s="148" t="s">
        <v>122</v>
      </c>
      <c r="J21" s="148"/>
      <c r="K21" s="197" t="s">
        <v>123</v>
      </c>
      <c r="L21" s="197"/>
      <c r="P21" s="3"/>
    </row>
    <row r="22" spans="1:16" ht="21" customHeight="1" thickBot="1" x14ac:dyDescent="0.3">
      <c r="A22" s="151">
        <v>1</v>
      </c>
      <c r="B22" s="187"/>
      <c r="C22" s="187"/>
      <c r="D22" s="187"/>
      <c r="E22" s="14">
        <v>2</v>
      </c>
      <c r="F22" s="14">
        <v>3</v>
      </c>
      <c r="G22" s="188">
        <v>4</v>
      </c>
      <c r="H22" s="189"/>
      <c r="I22" s="150">
        <v>5</v>
      </c>
      <c r="J22" s="150"/>
      <c r="K22" s="150">
        <v>6</v>
      </c>
      <c r="L22" s="150"/>
      <c r="P22" s="3"/>
    </row>
    <row r="23" spans="1:16" ht="44.25" customHeight="1" x14ac:dyDescent="0.25">
      <c r="A23" s="166" t="s">
        <v>124</v>
      </c>
      <c r="B23" s="167"/>
      <c r="C23" s="167"/>
      <c r="D23" s="167"/>
      <c r="E23" s="15" t="s">
        <v>10</v>
      </c>
      <c r="F23" s="16">
        <f>K23</f>
        <v>83025</v>
      </c>
      <c r="G23" s="190" t="s">
        <v>11</v>
      </c>
      <c r="H23" s="191"/>
      <c r="I23" s="192" t="s">
        <v>11</v>
      </c>
      <c r="J23" s="192"/>
      <c r="K23" s="209">
        <v>83025</v>
      </c>
      <c r="L23" s="210"/>
      <c r="P23" s="3"/>
    </row>
    <row r="24" spans="1:16" ht="36.75" customHeight="1" x14ac:dyDescent="0.25">
      <c r="A24" s="166" t="s">
        <v>12</v>
      </c>
      <c r="B24" s="167"/>
      <c r="C24" s="167"/>
      <c r="D24" s="167"/>
      <c r="E24" s="17" t="s">
        <v>13</v>
      </c>
      <c r="F24" s="18" t="s">
        <v>14</v>
      </c>
      <c r="G24" s="182">
        <v>1</v>
      </c>
      <c r="H24" s="183"/>
      <c r="I24" s="169" t="s">
        <v>14</v>
      </c>
      <c r="J24" s="169"/>
      <c r="K24" s="184">
        <v>44</v>
      </c>
      <c r="L24" s="170"/>
      <c r="P24" s="3"/>
    </row>
    <row r="25" spans="1:16" ht="36.75" customHeight="1" x14ac:dyDescent="0.25">
      <c r="A25" s="166" t="s">
        <v>15</v>
      </c>
      <c r="B25" s="167"/>
      <c r="C25" s="167"/>
      <c r="D25" s="167"/>
      <c r="E25" s="17" t="s">
        <v>16</v>
      </c>
      <c r="F25" s="19">
        <f>K25+G25</f>
        <v>576</v>
      </c>
      <c r="G25" s="185">
        <f t="shared" ref="G25" si="0">SUM(G28,G29)</f>
        <v>13</v>
      </c>
      <c r="H25" s="186"/>
      <c r="I25" s="185">
        <f t="shared" ref="I25" si="1">SUM(I28,I29)</f>
        <v>0</v>
      </c>
      <c r="J25" s="186"/>
      <c r="K25" s="185">
        <f>SUM(K28,K29)</f>
        <v>563</v>
      </c>
      <c r="L25" s="186"/>
      <c r="P25" s="3"/>
    </row>
    <row r="26" spans="1:16" ht="18" customHeight="1" x14ac:dyDescent="0.25">
      <c r="A26" s="172" t="s">
        <v>17</v>
      </c>
      <c r="B26" s="173"/>
      <c r="C26" s="173"/>
      <c r="D26" s="174"/>
      <c r="E26" s="20"/>
      <c r="F26" s="21"/>
      <c r="G26" s="175"/>
      <c r="H26" s="176"/>
      <c r="I26" s="177"/>
      <c r="J26" s="177"/>
      <c r="K26" s="178"/>
      <c r="L26" s="179"/>
      <c r="P26" s="3"/>
    </row>
    <row r="27" spans="1:16" ht="32.25" customHeight="1" x14ac:dyDescent="0.25">
      <c r="A27" s="180" t="s">
        <v>125</v>
      </c>
      <c r="B27" s="181"/>
      <c r="C27" s="181"/>
      <c r="D27" s="181"/>
      <c r="E27" s="22" t="s">
        <v>18</v>
      </c>
      <c r="F27" s="23" t="s">
        <v>14</v>
      </c>
      <c r="G27" s="160" t="s">
        <v>14</v>
      </c>
      <c r="H27" s="160"/>
      <c r="I27" s="160" t="s">
        <v>14</v>
      </c>
      <c r="J27" s="160"/>
      <c r="K27" s="161" t="s">
        <v>11</v>
      </c>
      <c r="L27" s="162"/>
      <c r="P27" s="3"/>
    </row>
    <row r="28" spans="1:16" ht="42.75" customHeight="1" x14ac:dyDescent="0.25">
      <c r="A28" s="166" t="s">
        <v>126</v>
      </c>
      <c r="B28" s="167"/>
      <c r="C28" s="167"/>
      <c r="D28" s="167"/>
      <c r="E28" s="17" t="s">
        <v>19</v>
      </c>
      <c r="F28" s="19">
        <f>I28+K28</f>
        <v>0</v>
      </c>
      <c r="G28" s="168" t="s">
        <v>14</v>
      </c>
      <c r="H28" s="168"/>
      <c r="I28" s="169">
        <v>0</v>
      </c>
      <c r="J28" s="169"/>
      <c r="K28" s="169">
        <v>0</v>
      </c>
      <c r="L28" s="170"/>
      <c r="P28" s="3"/>
    </row>
    <row r="29" spans="1:16" ht="36.75" customHeight="1" x14ac:dyDescent="0.25">
      <c r="A29" s="166" t="s">
        <v>127</v>
      </c>
      <c r="B29" s="167"/>
      <c r="C29" s="167"/>
      <c r="D29" s="167"/>
      <c r="E29" s="17" t="s">
        <v>20</v>
      </c>
      <c r="F29" s="19">
        <f>K29+G29</f>
        <v>576</v>
      </c>
      <c r="G29" s="168">
        <v>13</v>
      </c>
      <c r="H29" s="168"/>
      <c r="I29" s="169" t="s">
        <v>14</v>
      </c>
      <c r="J29" s="169"/>
      <c r="K29" s="168">
        <v>563</v>
      </c>
      <c r="L29" s="171"/>
      <c r="P29" s="3"/>
    </row>
    <row r="30" spans="1:16" ht="48" customHeight="1" x14ac:dyDescent="0.25">
      <c r="A30" s="158" t="s">
        <v>21</v>
      </c>
      <c r="B30" s="159"/>
      <c r="C30" s="159"/>
      <c r="D30" s="159"/>
      <c r="E30" s="17" t="s">
        <v>22</v>
      </c>
      <c r="F30" s="23" t="s">
        <v>14</v>
      </c>
      <c r="G30" s="160" t="s">
        <v>14</v>
      </c>
      <c r="H30" s="160"/>
      <c r="I30" s="160" t="s">
        <v>14</v>
      </c>
      <c r="J30" s="160"/>
      <c r="K30" s="161" t="s">
        <v>11</v>
      </c>
      <c r="L30" s="162"/>
      <c r="P30" s="3"/>
    </row>
    <row r="31" spans="1:16" ht="47.25" customHeight="1" thickBot="1" x14ac:dyDescent="0.3">
      <c r="A31" s="158" t="s">
        <v>23</v>
      </c>
      <c r="B31" s="159"/>
      <c r="C31" s="159"/>
      <c r="D31" s="159"/>
      <c r="E31" s="24" t="s">
        <v>24</v>
      </c>
      <c r="F31" s="19">
        <f>K31+G31</f>
        <v>96</v>
      </c>
      <c r="G31" s="163">
        <v>8</v>
      </c>
      <c r="H31" s="163"/>
      <c r="I31" s="164">
        <v>0</v>
      </c>
      <c r="J31" s="164"/>
      <c r="K31" s="164">
        <v>88</v>
      </c>
      <c r="L31" s="165"/>
      <c r="P31" s="3"/>
    </row>
    <row r="32" spans="1:16" ht="27" customHeight="1" x14ac:dyDescent="0.25">
      <c r="A32" s="25"/>
      <c r="B32" s="25"/>
      <c r="C32" s="25"/>
      <c r="D32" s="25"/>
      <c r="E32" s="25"/>
      <c r="F32" s="25"/>
      <c r="G32" s="26"/>
      <c r="H32" s="26"/>
      <c r="I32" s="26"/>
      <c r="J32" s="27"/>
      <c r="K32" s="28"/>
      <c r="L32" s="28"/>
      <c r="M32" s="28"/>
      <c r="P32" s="3"/>
    </row>
    <row r="33" spans="1:16" ht="32.25" customHeight="1" x14ac:dyDescent="0.25">
      <c r="A33" s="145" t="s">
        <v>128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3"/>
      <c r="P33" s="3"/>
    </row>
    <row r="34" spans="1:16" s="29" customFormat="1" x14ac:dyDescent="0.25">
      <c r="A34" s="147" t="s">
        <v>6</v>
      </c>
      <c r="B34" s="147" t="s">
        <v>7</v>
      </c>
      <c r="C34" s="147" t="s">
        <v>25</v>
      </c>
      <c r="D34" s="116" t="s">
        <v>26</v>
      </c>
      <c r="E34" s="116"/>
      <c r="F34" s="116"/>
      <c r="G34" s="116"/>
      <c r="H34" s="116"/>
      <c r="I34" s="116"/>
      <c r="J34" s="116"/>
      <c r="K34" s="116"/>
      <c r="L34" s="116"/>
      <c r="P34" s="3"/>
    </row>
    <row r="35" spans="1:16" s="29" customFormat="1" ht="31.5" customHeight="1" x14ac:dyDescent="0.25">
      <c r="A35" s="147"/>
      <c r="B35" s="147"/>
      <c r="C35" s="147"/>
      <c r="D35" s="116" t="s">
        <v>129</v>
      </c>
      <c r="E35" s="116"/>
      <c r="F35" s="116"/>
      <c r="G35" s="116"/>
      <c r="H35" s="117" t="s">
        <v>27</v>
      </c>
      <c r="I35" s="118"/>
      <c r="J35" s="119"/>
      <c r="K35" s="137" t="s">
        <v>28</v>
      </c>
      <c r="L35" s="138"/>
      <c r="P35" s="3"/>
    </row>
    <row r="36" spans="1:16" s="29" customFormat="1" ht="16.5" customHeight="1" x14ac:dyDescent="0.25">
      <c r="A36" s="147"/>
      <c r="B36" s="147"/>
      <c r="C36" s="147"/>
      <c r="D36" s="149" t="s">
        <v>29</v>
      </c>
      <c r="E36" s="120" t="s">
        <v>130</v>
      </c>
      <c r="F36" s="121"/>
      <c r="G36" s="122"/>
      <c r="H36" s="149" t="s">
        <v>29</v>
      </c>
      <c r="I36" s="120" t="s">
        <v>130</v>
      </c>
      <c r="J36" s="122"/>
      <c r="K36" s="139"/>
      <c r="L36" s="140"/>
      <c r="P36" s="3"/>
    </row>
    <row r="37" spans="1:16" s="29" customFormat="1" ht="12.75" customHeight="1" x14ac:dyDescent="0.25">
      <c r="A37" s="147"/>
      <c r="B37" s="147"/>
      <c r="C37" s="147"/>
      <c r="D37" s="150"/>
      <c r="E37" s="148" t="s">
        <v>131</v>
      </c>
      <c r="F37" s="152" t="s">
        <v>132</v>
      </c>
      <c r="G37" s="152" t="s">
        <v>30</v>
      </c>
      <c r="H37" s="150"/>
      <c r="I37" s="154" t="s">
        <v>133</v>
      </c>
      <c r="J37" s="154" t="s">
        <v>30</v>
      </c>
      <c r="K37" s="139"/>
      <c r="L37" s="140"/>
      <c r="P37" s="3"/>
    </row>
    <row r="38" spans="1:16" s="29" customFormat="1" ht="81" customHeight="1" x14ac:dyDescent="0.25">
      <c r="A38" s="148"/>
      <c r="B38" s="148"/>
      <c r="C38" s="148"/>
      <c r="D38" s="151"/>
      <c r="E38" s="148"/>
      <c r="F38" s="153"/>
      <c r="G38" s="153"/>
      <c r="H38" s="151"/>
      <c r="I38" s="155"/>
      <c r="J38" s="155"/>
      <c r="K38" s="141"/>
      <c r="L38" s="142"/>
      <c r="P38" s="3"/>
    </row>
    <row r="39" spans="1:16" s="29" customFormat="1" ht="15.75" customHeight="1" x14ac:dyDescent="0.25">
      <c r="A39" s="30">
        <v>1</v>
      </c>
      <c r="B39" s="30">
        <v>2</v>
      </c>
      <c r="C39" s="30">
        <v>3</v>
      </c>
      <c r="D39" s="30">
        <v>4</v>
      </c>
      <c r="E39" s="30">
        <v>5</v>
      </c>
      <c r="F39" s="78">
        <v>6</v>
      </c>
      <c r="G39" s="30">
        <v>7</v>
      </c>
      <c r="H39" s="30">
        <v>8</v>
      </c>
      <c r="I39" s="30">
        <v>9</v>
      </c>
      <c r="J39" s="30">
        <v>10</v>
      </c>
      <c r="K39" s="143">
        <v>11</v>
      </c>
      <c r="L39" s="144"/>
      <c r="P39" s="3"/>
    </row>
    <row r="40" spans="1:16" s="35" customFormat="1" ht="53.25" customHeight="1" x14ac:dyDescent="0.25">
      <c r="A40" s="31" t="s">
        <v>31</v>
      </c>
      <c r="B40" s="32" t="s">
        <v>32</v>
      </c>
      <c r="C40" s="33">
        <f>D40+K40</f>
        <v>3600149.4</v>
      </c>
      <c r="D40" s="34">
        <f>E40+F40+G40</f>
        <v>3600149.4</v>
      </c>
      <c r="E40" s="79">
        <f>E41+E43</f>
        <v>623952.4</v>
      </c>
      <c r="F40" s="79">
        <f t="shared" ref="F40:G40" si="2">F41+F43</f>
        <v>0</v>
      </c>
      <c r="G40" s="79">
        <f t="shared" si="2"/>
        <v>2976197</v>
      </c>
      <c r="H40" s="34" t="s">
        <v>14</v>
      </c>
      <c r="I40" s="34" t="s">
        <v>14</v>
      </c>
      <c r="J40" s="34" t="s">
        <v>14</v>
      </c>
      <c r="K40" s="95">
        <f>K41+K43</f>
        <v>0</v>
      </c>
      <c r="L40" s="96"/>
      <c r="P40" s="3"/>
    </row>
    <row r="41" spans="1:16" s="35" customFormat="1" ht="15.75" customHeight="1" x14ac:dyDescent="0.25">
      <c r="A41" s="36" t="s">
        <v>33</v>
      </c>
      <c r="B41" s="37"/>
      <c r="C41" s="91">
        <f>D41+K42</f>
        <v>0</v>
      </c>
      <c r="D41" s="87">
        <f>E42+F42+G42</f>
        <v>0</v>
      </c>
      <c r="E41" s="85"/>
      <c r="F41" s="156"/>
      <c r="G41" s="85"/>
      <c r="H41" s="87" t="s">
        <v>14</v>
      </c>
      <c r="I41" s="87" t="s">
        <v>14</v>
      </c>
      <c r="J41" s="87" t="s">
        <v>14</v>
      </c>
      <c r="K41" s="99"/>
      <c r="L41" s="100"/>
      <c r="P41" s="3"/>
    </row>
    <row r="42" spans="1:16" s="35" customFormat="1" ht="84" customHeight="1" x14ac:dyDescent="0.25">
      <c r="A42" s="38" t="s">
        <v>34</v>
      </c>
      <c r="B42" s="39" t="s">
        <v>35</v>
      </c>
      <c r="C42" s="92"/>
      <c r="D42" s="88"/>
      <c r="E42" s="86"/>
      <c r="F42" s="157"/>
      <c r="G42" s="86"/>
      <c r="H42" s="88"/>
      <c r="I42" s="88"/>
      <c r="J42" s="88"/>
      <c r="K42" s="101"/>
      <c r="L42" s="102"/>
      <c r="P42" s="3"/>
    </row>
    <row r="43" spans="1:16" s="35" customFormat="1" ht="69" customHeight="1" x14ac:dyDescent="0.25">
      <c r="A43" s="40" t="s">
        <v>36</v>
      </c>
      <c r="B43" s="32" t="s">
        <v>37</v>
      </c>
      <c r="C43" s="33">
        <f>D43+K43</f>
        <v>3600149.4</v>
      </c>
      <c r="D43" s="34">
        <f t="shared" ref="D43" si="3">E43+F43+G43</f>
        <v>3600149.4</v>
      </c>
      <c r="E43" s="84">
        <v>623952.4</v>
      </c>
      <c r="F43" s="82"/>
      <c r="G43" s="84">
        <v>2976197</v>
      </c>
      <c r="H43" s="34" t="s">
        <v>14</v>
      </c>
      <c r="I43" s="34" t="s">
        <v>14</v>
      </c>
      <c r="J43" s="34" t="s">
        <v>14</v>
      </c>
      <c r="K43" s="97"/>
      <c r="L43" s="98"/>
      <c r="P43" s="3"/>
    </row>
    <row r="44" spans="1:16" s="35" customFormat="1" ht="68.25" customHeight="1" x14ac:dyDescent="0.25">
      <c r="A44" s="41" t="s">
        <v>38</v>
      </c>
      <c r="B44" s="32" t="s">
        <v>39</v>
      </c>
      <c r="C44" s="34" t="s">
        <v>14</v>
      </c>
      <c r="D44" s="34" t="s">
        <v>14</v>
      </c>
      <c r="E44" s="34" t="s">
        <v>14</v>
      </c>
      <c r="F44" s="34" t="s">
        <v>14</v>
      </c>
      <c r="G44" s="34" t="s">
        <v>14</v>
      </c>
      <c r="H44" s="34" t="s">
        <v>14</v>
      </c>
      <c r="I44" s="34" t="s">
        <v>14</v>
      </c>
      <c r="J44" s="34" t="s">
        <v>14</v>
      </c>
      <c r="K44" s="107" t="s">
        <v>14</v>
      </c>
      <c r="L44" s="108"/>
      <c r="M44" s="35" t="s">
        <v>40</v>
      </c>
      <c r="P44" s="3"/>
    </row>
    <row r="45" spans="1:16" s="35" customFormat="1" ht="39.75" customHeight="1" x14ac:dyDescent="0.25">
      <c r="A45" s="40" t="s">
        <v>41</v>
      </c>
      <c r="B45" s="32" t="s">
        <v>42</v>
      </c>
      <c r="C45" s="34" t="s">
        <v>14</v>
      </c>
      <c r="D45" s="34" t="s">
        <v>14</v>
      </c>
      <c r="E45" s="34" t="s">
        <v>14</v>
      </c>
      <c r="F45" s="34" t="s">
        <v>14</v>
      </c>
      <c r="G45" s="34" t="s">
        <v>14</v>
      </c>
      <c r="H45" s="34" t="s">
        <v>14</v>
      </c>
      <c r="I45" s="34" t="s">
        <v>14</v>
      </c>
      <c r="J45" s="34" t="s">
        <v>14</v>
      </c>
      <c r="K45" s="107" t="s">
        <v>14</v>
      </c>
      <c r="L45" s="108"/>
      <c r="P45" s="3"/>
    </row>
    <row r="46" spans="1:16" s="35" customFormat="1" ht="34.5" customHeight="1" x14ac:dyDescent="0.25">
      <c r="A46" s="41" t="s">
        <v>43</v>
      </c>
      <c r="B46" s="32" t="s">
        <v>44</v>
      </c>
      <c r="C46" s="33">
        <f t="shared" ref="C46" si="4">D46+K46</f>
        <v>593576.35</v>
      </c>
      <c r="D46" s="33">
        <f t="shared" ref="D46:D77" si="5">E46+F46+G46</f>
        <v>593576.35</v>
      </c>
      <c r="E46" s="43">
        <f>E47+E49</f>
        <v>53460</v>
      </c>
      <c r="F46" s="43">
        <f t="shared" ref="F46:G46" si="6">F47+F49</f>
        <v>0</v>
      </c>
      <c r="G46" s="43">
        <f t="shared" si="6"/>
        <v>540116.35</v>
      </c>
      <c r="H46" s="34" t="s">
        <v>14</v>
      </c>
      <c r="I46" s="34" t="s">
        <v>14</v>
      </c>
      <c r="J46" s="34" t="s">
        <v>14</v>
      </c>
      <c r="K46" s="95">
        <f>K47+K49</f>
        <v>0</v>
      </c>
      <c r="L46" s="96"/>
      <c r="P46" s="3"/>
    </row>
    <row r="47" spans="1:16" s="35" customFormat="1" ht="16.5" x14ac:dyDescent="0.25">
      <c r="A47" s="36" t="s">
        <v>33</v>
      </c>
      <c r="B47" s="37"/>
      <c r="C47" s="91">
        <f>D47+K47</f>
        <v>321440.34999999998</v>
      </c>
      <c r="D47" s="91">
        <f t="shared" si="5"/>
        <v>321440.34999999998</v>
      </c>
      <c r="E47" s="94"/>
      <c r="F47" s="91"/>
      <c r="G47" s="91">
        <v>321440.34999999998</v>
      </c>
      <c r="H47" s="87" t="s">
        <v>14</v>
      </c>
      <c r="I47" s="87" t="s">
        <v>14</v>
      </c>
      <c r="J47" s="87" t="s">
        <v>14</v>
      </c>
      <c r="K47" s="99"/>
      <c r="L47" s="100"/>
      <c r="P47" s="3"/>
    </row>
    <row r="48" spans="1:16" s="35" customFormat="1" ht="36.75" customHeight="1" x14ac:dyDescent="0.25">
      <c r="A48" s="38" t="s">
        <v>45</v>
      </c>
      <c r="B48" s="39" t="s">
        <v>46</v>
      </c>
      <c r="C48" s="92"/>
      <c r="D48" s="92"/>
      <c r="E48" s="94"/>
      <c r="F48" s="92"/>
      <c r="G48" s="92"/>
      <c r="H48" s="88"/>
      <c r="I48" s="88"/>
      <c r="J48" s="88"/>
      <c r="K48" s="101"/>
      <c r="L48" s="102"/>
      <c r="P48" s="3"/>
    </row>
    <row r="49" spans="1:16" s="35" customFormat="1" ht="36.75" customHeight="1" x14ac:dyDescent="0.25">
      <c r="A49" s="40" t="s">
        <v>47</v>
      </c>
      <c r="B49" s="32" t="s">
        <v>48</v>
      </c>
      <c r="C49" s="33">
        <f t="shared" ref="C49:C50" si="7">D49+K49</f>
        <v>272136</v>
      </c>
      <c r="D49" s="33">
        <f t="shared" si="5"/>
        <v>272136</v>
      </c>
      <c r="E49" s="33">
        <v>53460</v>
      </c>
      <c r="F49" s="33"/>
      <c r="G49" s="33">
        <v>218676</v>
      </c>
      <c r="H49" s="34" t="s">
        <v>14</v>
      </c>
      <c r="I49" s="34" t="s">
        <v>14</v>
      </c>
      <c r="J49" s="34" t="s">
        <v>14</v>
      </c>
      <c r="K49" s="107"/>
      <c r="L49" s="108"/>
      <c r="P49" s="3"/>
    </row>
    <row r="50" spans="1:16" s="35" customFormat="1" ht="22.5" customHeight="1" x14ac:dyDescent="0.25">
      <c r="A50" s="44" t="s">
        <v>49</v>
      </c>
      <c r="B50" s="32" t="s">
        <v>50</v>
      </c>
      <c r="C50" s="33">
        <f t="shared" si="7"/>
        <v>0</v>
      </c>
      <c r="D50" s="34">
        <f t="shared" si="5"/>
        <v>0</v>
      </c>
      <c r="E50" s="33">
        <f>E51+E53+E54+E56</f>
        <v>0</v>
      </c>
      <c r="F50" s="33">
        <f t="shared" ref="F50:G50" si="8">F51+F53+F54+F56</f>
        <v>0</v>
      </c>
      <c r="G50" s="33">
        <f t="shared" si="8"/>
        <v>0</v>
      </c>
      <c r="H50" s="34" t="s">
        <v>14</v>
      </c>
      <c r="I50" s="34" t="s">
        <v>14</v>
      </c>
      <c r="J50" s="34" t="s">
        <v>14</v>
      </c>
      <c r="K50" s="95">
        <f>K51+K53+K54+K56</f>
        <v>0</v>
      </c>
      <c r="L50" s="96"/>
      <c r="M50" s="26"/>
      <c r="P50" s="3"/>
    </row>
    <row r="51" spans="1:16" s="35" customFormat="1" ht="16.5" x14ac:dyDescent="0.25">
      <c r="A51" s="36" t="s">
        <v>33</v>
      </c>
      <c r="B51" s="37"/>
      <c r="C51" s="91">
        <v>0</v>
      </c>
      <c r="D51" s="87">
        <f t="shared" si="5"/>
        <v>0</v>
      </c>
      <c r="E51" s="93"/>
      <c r="F51" s="85"/>
      <c r="G51" s="85"/>
      <c r="H51" s="87" t="s">
        <v>14</v>
      </c>
      <c r="I51" s="87" t="s">
        <v>14</v>
      </c>
      <c r="J51" s="87" t="s">
        <v>14</v>
      </c>
      <c r="K51" s="103"/>
      <c r="L51" s="104"/>
      <c r="P51" s="45"/>
    </row>
    <row r="52" spans="1:16" s="35" customFormat="1" ht="39.75" customHeight="1" x14ac:dyDescent="0.25">
      <c r="A52" s="38" t="s">
        <v>51</v>
      </c>
      <c r="B52" s="39" t="s">
        <v>52</v>
      </c>
      <c r="C52" s="92"/>
      <c r="D52" s="88"/>
      <c r="E52" s="93"/>
      <c r="F52" s="86"/>
      <c r="G52" s="86"/>
      <c r="H52" s="88"/>
      <c r="I52" s="88"/>
      <c r="J52" s="88"/>
      <c r="K52" s="105"/>
      <c r="L52" s="106"/>
      <c r="P52" s="45"/>
    </row>
    <row r="53" spans="1:16" s="35" customFormat="1" ht="36.75" customHeight="1" x14ac:dyDescent="0.25">
      <c r="A53" s="40" t="s">
        <v>53</v>
      </c>
      <c r="B53" s="32" t="s">
        <v>54</v>
      </c>
      <c r="C53" s="33">
        <f t="shared" ref="C53:C57" si="9">D53+K53</f>
        <v>0</v>
      </c>
      <c r="D53" s="34">
        <f t="shared" si="5"/>
        <v>0</v>
      </c>
      <c r="E53" s="46"/>
      <c r="F53" s="80"/>
      <c r="G53" s="80"/>
      <c r="H53" s="34" t="s">
        <v>14</v>
      </c>
      <c r="I53" s="34" t="s">
        <v>14</v>
      </c>
      <c r="J53" s="34" t="s">
        <v>14</v>
      </c>
      <c r="K53" s="97"/>
      <c r="L53" s="98"/>
      <c r="P53" s="45"/>
    </row>
    <row r="54" spans="1:16" s="35" customFormat="1" ht="21.75" customHeight="1" x14ac:dyDescent="0.25">
      <c r="A54" s="40" t="s">
        <v>55</v>
      </c>
      <c r="B54" s="32" t="s">
        <v>56</v>
      </c>
      <c r="C54" s="33">
        <f t="shared" si="9"/>
        <v>0</v>
      </c>
      <c r="D54" s="34">
        <f t="shared" si="5"/>
        <v>0</v>
      </c>
      <c r="E54" s="46"/>
      <c r="F54" s="80"/>
      <c r="G54" s="80"/>
      <c r="H54" s="34" t="s">
        <v>14</v>
      </c>
      <c r="I54" s="34" t="s">
        <v>14</v>
      </c>
      <c r="J54" s="34" t="s">
        <v>14</v>
      </c>
      <c r="K54" s="97"/>
      <c r="L54" s="98"/>
      <c r="P54" s="45"/>
    </row>
    <row r="55" spans="1:16" s="35" customFormat="1" ht="18.75" customHeight="1" x14ac:dyDescent="0.25">
      <c r="A55" s="40" t="s">
        <v>57</v>
      </c>
      <c r="B55" s="32" t="s">
        <v>58</v>
      </c>
      <c r="C55" s="34" t="s">
        <v>14</v>
      </c>
      <c r="D55" s="34" t="s">
        <v>14</v>
      </c>
      <c r="E55" s="34" t="s">
        <v>14</v>
      </c>
      <c r="F55" s="81" t="s">
        <v>11</v>
      </c>
      <c r="G55" s="34" t="s">
        <v>14</v>
      </c>
      <c r="H55" s="34" t="s">
        <v>14</v>
      </c>
      <c r="I55" s="34" t="s">
        <v>14</v>
      </c>
      <c r="J55" s="34" t="s">
        <v>14</v>
      </c>
      <c r="K55" s="107" t="s">
        <v>14</v>
      </c>
      <c r="L55" s="108"/>
      <c r="P55" s="45"/>
    </row>
    <row r="56" spans="1:16" s="35" customFormat="1" ht="22.5" customHeight="1" x14ac:dyDescent="0.25">
      <c r="A56" s="40" t="s">
        <v>59</v>
      </c>
      <c r="B56" s="32" t="s">
        <v>60</v>
      </c>
      <c r="C56" s="33">
        <f t="shared" si="9"/>
        <v>0</v>
      </c>
      <c r="D56" s="34">
        <f t="shared" si="5"/>
        <v>0</v>
      </c>
      <c r="E56" s="46"/>
      <c r="F56" s="80"/>
      <c r="G56" s="80"/>
      <c r="H56" s="34" t="s">
        <v>14</v>
      </c>
      <c r="I56" s="34" t="s">
        <v>14</v>
      </c>
      <c r="J56" s="34" t="s">
        <v>14</v>
      </c>
      <c r="K56" s="97"/>
      <c r="L56" s="98"/>
      <c r="P56" s="45"/>
    </row>
    <row r="57" spans="1:16" s="35" customFormat="1" ht="24" customHeight="1" x14ac:dyDescent="0.25">
      <c r="A57" s="40" t="s">
        <v>61</v>
      </c>
      <c r="B57" s="32" t="s">
        <v>62</v>
      </c>
      <c r="C57" s="33">
        <f t="shared" si="9"/>
        <v>0</v>
      </c>
      <c r="D57" s="34">
        <f t="shared" si="5"/>
        <v>0</v>
      </c>
      <c r="E57" s="33">
        <f>E60</f>
        <v>0</v>
      </c>
      <c r="F57" s="33">
        <f t="shared" ref="F57:G57" si="10">F60</f>
        <v>0</v>
      </c>
      <c r="G57" s="33">
        <f t="shared" si="10"/>
        <v>0</v>
      </c>
      <c r="H57" s="34" t="s">
        <v>14</v>
      </c>
      <c r="I57" s="34" t="s">
        <v>14</v>
      </c>
      <c r="J57" s="34" t="s">
        <v>14</v>
      </c>
      <c r="K57" s="95">
        <f>K60</f>
        <v>0</v>
      </c>
      <c r="L57" s="96"/>
      <c r="P57" s="45"/>
    </row>
    <row r="58" spans="1:16" s="35" customFormat="1" ht="15" customHeight="1" x14ac:dyDescent="0.25">
      <c r="A58" s="36" t="s">
        <v>33</v>
      </c>
      <c r="B58" s="37"/>
      <c r="C58" s="89" t="s">
        <v>11</v>
      </c>
      <c r="D58" s="89" t="s">
        <v>11</v>
      </c>
      <c r="E58" s="89" t="s">
        <v>11</v>
      </c>
      <c r="F58" s="89" t="s">
        <v>11</v>
      </c>
      <c r="G58" s="89" t="s">
        <v>11</v>
      </c>
      <c r="H58" s="87" t="s">
        <v>14</v>
      </c>
      <c r="I58" s="87" t="s">
        <v>14</v>
      </c>
      <c r="J58" s="87" t="s">
        <v>14</v>
      </c>
      <c r="K58" s="99" t="s">
        <v>11</v>
      </c>
      <c r="L58" s="100"/>
      <c r="P58" s="45"/>
    </row>
    <row r="59" spans="1:16" s="35" customFormat="1" ht="37.5" customHeight="1" x14ac:dyDescent="0.25">
      <c r="A59" s="38" t="s">
        <v>63</v>
      </c>
      <c r="B59" s="39" t="s">
        <v>64</v>
      </c>
      <c r="C59" s="90"/>
      <c r="D59" s="90"/>
      <c r="E59" s="90"/>
      <c r="F59" s="90"/>
      <c r="G59" s="90"/>
      <c r="H59" s="88"/>
      <c r="I59" s="88"/>
      <c r="J59" s="88"/>
      <c r="K59" s="101"/>
      <c r="L59" s="102"/>
      <c r="P59" s="45"/>
    </row>
    <row r="60" spans="1:16" s="35" customFormat="1" ht="39" customHeight="1" x14ac:dyDescent="0.25">
      <c r="A60" s="40" t="s">
        <v>65</v>
      </c>
      <c r="B60" s="32" t="s">
        <v>66</v>
      </c>
      <c r="C60" s="33">
        <f t="shared" ref="C60:C63" si="11">D60+K60</f>
        <v>0</v>
      </c>
      <c r="D60" s="34">
        <f t="shared" si="5"/>
        <v>0</v>
      </c>
      <c r="E60" s="46"/>
      <c r="F60" s="80"/>
      <c r="G60" s="80"/>
      <c r="H60" s="34" t="s">
        <v>14</v>
      </c>
      <c r="I60" s="34" t="s">
        <v>14</v>
      </c>
      <c r="J60" s="34" t="s">
        <v>14</v>
      </c>
      <c r="K60" s="97"/>
      <c r="L60" s="98"/>
      <c r="P60" s="45"/>
    </row>
    <row r="61" spans="1:16" s="35" customFormat="1" ht="21.75" customHeight="1" x14ac:dyDescent="0.25">
      <c r="A61" s="47" t="s">
        <v>67</v>
      </c>
      <c r="B61" s="32" t="s">
        <v>68</v>
      </c>
      <c r="C61" s="33">
        <f t="shared" si="11"/>
        <v>68274.7</v>
      </c>
      <c r="D61" s="34">
        <f t="shared" si="5"/>
        <v>68274.7</v>
      </c>
      <c r="E61" s="84">
        <v>10680.7</v>
      </c>
      <c r="F61" s="84"/>
      <c r="G61" s="80">
        <v>57594</v>
      </c>
      <c r="H61" s="34" t="s">
        <v>14</v>
      </c>
      <c r="I61" s="34" t="s">
        <v>14</v>
      </c>
      <c r="J61" s="34" t="s">
        <v>14</v>
      </c>
      <c r="K61" s="97"/>
      <c r="L61" s="98"/>
      <c r="P61" s="45"/>
    </row>
    <row r="62" spans="1:16" s="35" customFormat="1" ht="20.25" customHeight="1" x14ac:dyDescent="0.25">
      <c r="A62" s="48" t="s">
        <v>69</v>
      </c>
      <c r="B62" s="32" t="s">
        <v>70</v>
      </c>
      <c r="C62" s="33">
        <f t="shared" si="11"/>
        <v>0</v>
      </c>
      <c r="D62" s="34">
        <f t="shared" si="5"/>
        <v>0</v>
      </c>
      <c r="E62" s="46"/>
      <c r="F62" s="80"/>
      <c r="G62" s="80"/>
      <c r="H62" s="34" t="s">
        <v>14</v>
      </c>
      <c r="I62" s="34" t="s">
        <v>14</v>
      </c>
      <c r="J62" s="34" t="s">
        <v>14</v>
      </c>
      <c r="K62" s="97"/>
      <c r="L62" s="98"/>
      <c r="P62" s="45"/>
    </row>
    <row r="63" spans="1:16" s="35" customFormat="1" ht="73.5" customHeight="1" x14ac:dyDescent="0.25">
      <c r="A63" s="41" t="s">
        <v>71</v>
      </c>
      <c r="B63" s="32" t="s">
        <v>72</v>
      </c>
      <c r="C63" s="33">
        <f t="shared" si="11"/>
        <v>108700</v>
      </c>
      <c r="D63" s="34">
        <f t="shared" si="5"/>
        <v>108700</v>
      </c>
      <c r="E63" s="33">
        <f>E64+E66+E67+E68</f>
        <v>2500</v>
      </c>
      <c r="F63" s="33">
        <f t="shared" ref="F63:G63" si="12">F64+F66+F67+F68</f>
        <v>0</v>
      </c>
      <c r="G63" s="33">
        <f t="shared" si="12"/>
        <v>106200</v>
      </c>
      <c r="H63" s="34" t="s">
        <v>14</v>
      </c>
      <c r="I63" s="34" t="s">
        <v>14</v>
      </c>
      <c r="J63" s="34" t="s">
        <v>14</v>
      </c>
      <c r="K63" s="95">
        <f>K64+K66+K67+K68</f>
        <v>0</v>
      </c>
      <c r="L63" s="96"/>
      <c r="P63" s="45"/>
    </row>
    <row r="64" spans="1:16" s="35" customFormat="1" ht="15" customHeight="1" x14ac:dyDescent="0.25">
      <c r="A64" s="36" t="s">
        <v>33</v>
      </c>
      <c r="B64" s="49"/>
      <c r="C64" s="91">
        <f>D65+K65</f>
        <v>0</v>
      </c>
      <c r="D64" s="87">
        <f t="shared" si="5"/>
        <v>0</v>
      </c>
      <c r="E64" s="85"/>
      <c r="F64" s="85"/>
      <c r="G64" s="85"/>
      <c r="H64" s="87" t="s">
        <v>14</v>
      </c>
      <c r="I64" s="87" t="s">
        <v>14</v>
      </c>
      <c r="J64" s="87" t="s">
        <v>14</v>
      </c>
      <c r="K64" s="99"/>
      <c r="L64" s="100"/>
      <c r="P64" s="45"/>
    </row>
    <row r="65" spans="1:16" s="35" customFormat="1" ht="52.5" customHeight="1" x14ac:dyDescent="0.25">
      <c r="A65" s="38" t="s">
        <v>73</v>
      </c>
      <c r="B65" s="39" t="s">
        <v>74</v>
      </c>
      <c r="C65" s="92"/>
      <c r="D65" s="88"/>
      <c r="E65" s="86"/>
      <c r="F65" s="86"/>
      <c r="G65" s="86"/>
      <c r="H65" s="88"/>
      <c r="I65" s="88"/>
      <c r="J65" s="88"/>
      <c r="K65" s="101"/>
      <c r="L65" s="102"/>
      <c r="M65" s="26"/>
      <c r="P65" s="45"/>
    </row>
    <row r="66" spans="1:16" s="35" customFormat="1" ht="56.25" customHeight="1" x14ac:dyDescent="0.25">
      <c r="A66" s="40" t="s">
        <v>75</v>
      </c>
      <c r="B66" s="32" t="s">
        <v>76</v>
      </c>
      <c r="C66" s="33">
        <f t="shared" ref="C66:C77" si="13">D66+K66</f>
        <v>0</v>
      </c>
      <c r="D66" s="34">
        <f t="shared" si="5"/>
        <v>0</v>
      </c>
      <c r="E66" s="46"/>
      <c r="F66" s="80"/>
      <c r="G66" s="80"/>
      <c r="H66" s="34" t="s">
        <v>14</v>
      </c>
      <c r="I66" s="34" t="s">
        <v>14</v>
      </c>
      <c r="J66" s="34" t="s">
        <v>14</v>
      </c>
      <c r="K66" s="107"/>
      <c r="L66" s="108"/>
      <c r="P66" s="45"/>
    </row>
    <row r="67" spans="1:16" s="35" customFormat="1" ht="42.6" customHeight="1" x14ac:dyDescent="0.25">
      <c r="A67" s="40" t="s">
        <v>77</v>
      </c>
      <c r="B67" s="32" t="s">
        <v>78</v>
      </c>
      <c r="C67" s="33">
        <f t="shared" si="13"/>
        <v>108700</v>
      </c>
      <c r="D67" s="34">
        <f t="shared" si="5"/>
        <v>108700</v>
      </c>
      <c r="E67" s="46">
        <v>2500</v>
      </c>
      <c r="F67" s="80"/>
      <c r="G67" s="80">
        <v>106200</v>
      </c>
      <c r="H67" s="34" t="s">
        <v>14</v>
      </c>
      <c r="I67" s="34" t="s">
        <v>14</v>
      </c>
      <c r="J67" s="34" t="s">
        <v>14</v>
      </c>
      <c r="K67" s="97"/>
      <c r="L67" s="98"/>
      <c r="P67" s="45"/>
    </row>
    <row r="68" spans="1:16" s="35" customFormat="1" ht="36.6" customHeight="1" x14ac:dyDescent="0.25">
      <c r="A68" s="40" t="s">
        <v>79</v>
      </c>
      <c r="B68" s="32" t="s">
        <v>80</v>
      </c>
      <c r="C68" s="33">
        <f t="shared" si="13"/>
        <v>0</v>
      </c>
      <c r="D68" s="34">
        <f t="shared" si="5"/>
        <v>0</v>
      </c>
      <c r="E68" s="43"/>
      <c r="F68" s="81"/>
      <c r="G68" s="81"/>
      <c r="H68" s="34" t="s">
        <v>14</v>
      </c>
      <c r="I68" s="34" t="s">
        <v>14</v>
      </c>
      <c r="J68" s="34" t="s">
        <v>14</v>
      </c>
      <c r="K68" s="107"/>
      <c r="L68" s="108"/>
      <c r="P68" s="45"/>
    </row>
    <row r="69" spans="1:16" s="35" customFormat="1" ht="79.5" customHeight="1" x14ac:dyDescent="0.25">
      <c r="A69" s="41" t="s">
        <v>81</v>
      </c>
      <c r="B69" s="32" t="s">
        <v>82</v>
      </c>
      <c r="C69" s="33">
        <f t="shared" si="13"/>
        <v>719323</v>
      </c>
      <c r="D69" s="34">
        <f t="shared" si="5"/>
        <v>444323</v>
      </c>
      <c r="E69" s="43">
        <f>E70+E72+E73+E74</f>
        <v>435923</v>
      </c>
      <c r="F69" s="43">
        <f t="shared" ref="F69:G69" si="14">F70+F72+F73+F74</f>
        <v>0</v>
      </c>
      <c r="G69" s="43">
        <f t="shared" si="14"/>
        <v>8400</v>
      </c>
      <c r="H69" s="34" t="s">
        <v>14</v>
      </c>
      <c r="I69" s="34" t="s">
        <v>14</v>
      </c>
      <c r="J69" s="34" t="s">
        <v>14</v>
      </c>
      <c r="K69" s="107">
        <f>K70+K72+K73+K74</f>
        <v>275000</v>
      </c>
      <c r="L69" s="108"/>
      <c r="P69" s="45"/>
    </row>
    <row r="70" spans="1:16" s="35" customFormat="1" ht="16.5" x14ac:dyDescent="0.25">
      <c r="A70" s="36" t="s">
        <v>33</v>
      </c>
      <c r="B70" s="49"/>
      <c r="C70" s="91">
        <f>D70+K70</f>
        <v>0</v>
      </c>
      <c r="D70" s="87">
        <f>E71+F71+G71</f>
        <v>0</v>
      </c>
      <c r="E70" s="85"/>
      <c r="F70" s="85"/>
      <c r="G70" s="85"/>
      <c r="H70" s="87" t="s">
        <v>14</v>
      </c>
      <c r="I70" s="87" t="s">
        <v>14</v>
      </c>
      <c r="J70" s="87" t="s">
        <v>14</v>
      </c>
      <c r="K70" s="103"/>
      <c r="L70" s="104"/>
      <c r="P70" s="45"/>
    </row>
    <row r="71" spans="1:16" s="35" customFormat="1" ht="36.75" customHeight="1" x14ac:dyDescent="0.25">
      <c r="A71" s="38" t="s">
        <v>83</v>
      </c>
      <c r="B71" s="39" t="s">
        <v>84</v>
      </c>
      <c r="C71" s="92"/>
      <c r="D71" s="88"/>
      <c r="E71" s="86"/>
      <c r="F71" s="86"/>
      <c r="G71" s="86"/>
      <c r="H71" s="88"/>
      <c r="I71" s="88"/>
      <c r="J71" s="88"/>
      <c r="K71" s="105"/>
      <c r="L71" s="106"/>
      <c r="P71" s="45"/>
    </row>
    <row r="72" spans="1:16" s="35" customFormat="1" ht="47.45" customHeight="1" x14ac:dyDescent="0.25">
      <c r="A72" s="41" t="s">
        <v>85</v>
      </c>
      <c r="B72" s="32" t="s">
        <v>86</v>
      </c>
      <c r="C72" s="33">
        <f t="shared" si="13"/>
        <v>257273</v>
      </c>
      <c r="D72" s="34">
        <f t="shared" si="5"/>
        <v>129365</v>
      </c>
      <c r="E72" s="46">
        <v>129365</v>
      </c>
      <c r="F72" s="80"/>
      <c r="G72" s="80"/>
      <c r="H72" s="34" t="s">
        <v>14</v>
      </c>
      <c r="I72" s="34" t="s">
        <v>14</v>
      </c>
      <c r="J72" s="34" t="s">
        <v>14</v>
      </c>
      <c r="K72" s="135">
        <f>2907*44</f>
        <v>127908</v>
      </c>
      <c r="L72" s="136"/>
      <c r="P72" s="45"/>
    </row>
    <row r="73" spans="1:16" s="35" customFormat="1" ht="88.9" customHeight="1" x14ac:dyDescent="0.25">
      <c r="A73" s="40" t="s">
        <v>87</v>
      </c>
      <c r="B73" s="32" t="s">
        <v>88</v>
      </c>
      <c r="C73" s="33">
        <f t="shared" si="13"/>
        <v>159157</v>
      </c>
      <c r="D73" s="34">
        <f t="shared" si="5"/>
        <v>12065</v>
      </c>
      <c r="E73" s="46">
        <v>12065</v>
      </c>
      <c r="F73" s="80"/>
      <c r="G73" s="80"/>
      <c r="H73" s="34" t="s">
        <v>14</v>
      </c>
      <c r="I73" s="34" t="s">
        <v>14</v>
      </c>
      <c r="J73" s="34" t="s">
        <v>14</v>
      </c>
      <c r="K73" s="135">
        <f>3343*44</f>
        <v>147092</v>
      </c>
      <c r="L73" s="136"/>
      <c r="P73" s="45"/>
    </row>
    <row r="74" spans="1:16" s="35" customFormat="1" ht="75.75" customHeight="1" x14ac:dyDescent="0.25">
      <c r="A74" s="40" t="s">
        <v>89</v>
      </c>
      <c r="B74" s="32" t="s">
        <v>90</v>
      </c>
      <c r="C74" s="33">
        <f t="shared" si="13"/>
        <v>302893</v>
      </c>
      <c r="D74" s="34">
        <f t="shared" si="5"/>
        <v>302893</v>
      </c>
      <c r="E74" s="46">
        <v>294493</v>
      </c>
      <c r="F74" s="80"/>
      <c r="G74" s="80">
        <v>8400</v>
      </c>
      <c r="H74" s="34" t="s">
        <v>14</v>
      </c>
      <c r="I74" s="34" t="s">
        <v>14</v>
      </c>
      <c r="J74" s="34" t="s">
        <v>14</v>
      </c>
      <c r="K74" s="97"/>
      <c r="L74" s="98"/>
      <c r="P74" s="45"/>
    </row>
    <row r="75" spans="1:16" s="35" customFormat="1" ht="54" customHeight="1" x14ac:dyDescent="0.25">
      <c r="A75" s="40" t="s">
        <v>91</v>
      </c>
      <c r="B75" s="32" t="s">
        <v>92</v>
      </c>
      <c r="C75" s="33">
        <f t="shared" si="13"/>
        <v>1327170</v>
      </c>
      <c r="D75" s="34">
        <f t="shared" si="5"/>
        <v>1327170</v>
      </c>
      <c r="E75" s="46"/>
      <c r="F75" s="82"/>
      <c r="G75" s="82">
        <v>1327170</v>
      </c>
      <c r="H75" s="34" t="s">
        <v>14</v>
      </c>
      <c r="I75" s="34" t="s">
        <v>14</v>
      </c>
      <c r="J75" s="34" t="s">
        <v>14</v>
      </c>
      <c r="K75" s="97"/>
      <c r="L75" s="98"/>
      <c r="P75" s="45"/>
    </row>
    <row r="76" spans="1:16" s="35" customFormat="1" ht="58.9" customHeight="1" x14ac:dyDescent="0.25">
      <c r="A76" s="40" t="s">
        <v>93</v>
      </c>
      <c r="B76" s="32" t="s">
        <v>94</v>
      </c>
      <c r="C76" s="33">
        <f t="shared" si="13"/>
        <v>47660</v>
      </c>
      <c r="D76" s="34">
        <f t="shared" si="5"/>
        <v>47660</v>
      </c>
      <c r="E76" s="50">
        <v>47660</v>
      </c>
      <c r="F76" s="80"/>
      <c r="G76" s="80"/>
      <c r="H76" s="34" t="s">
        <v>14</v>
      </c>
      <c r="I76" s="34" t="s">
        <v>14</v>
      </c>
      <c r="J76" s="34" t="s">
        <v>14</v>
      </c>
      <c r="K76" s="97"/>
      <c r="L76" s="98"/>
      <c r="P76" s="45"/>
    </row>
    <row r="77" spans="1:16" s="35" customFormat="1" ht="61.15" customHeight="1" x14ac:dyDescent="0.25">
      <c r="A77" s="41" t="s">
        <v>134</v>
      </c>
      <c r="B77" s="32" t="s">
        <v>95</v>
      </c>
      <c r="C77" s="33">
        <f t="shared" si="13"/>
        <v>6464853.4499999993</v>
      </c>
      <c r="D77" s="34">
        <f t="shared" si="5"/>
        <v>6189853.4499999993</v>
      </c>
      <c r="E77" s="46">
        <f>E40+E46+E50+E57+E61+E62+E63+E69+E75+E76</f>
        <v>1174176.1000000001</v>
      </c>
      <c r="F77" s="46">
        <f t="shared" ref="F77" si="15">F40+F46+F50+F57+F61+F62+F63+F69+F75+F76</f>
        <v>0</v>
      </c>
      <c r="G77" s="46">
        <f>G40+G46+G50+G57+G61+G62+G63+G69+G75+G76</f>
        <v>5015677.3499999996</v>
      </c>
      <c r="H77" s="34" t="s">
        <v>14</v>
      </c>
      <c r="I77" s="34" t="s">
        <v>14</v>
      </c>
      <c r="J77" s="34" t="s">
        <v>14</v>
      </c>
      <c r="K77" s="97">
        <f>K40+K46+K50+K57+K63+K69+K75+K76+K61+K62</f>
        <v>275000</v>
      </c>
      <c r="L77" s="98"/>
      <c r="P77" s="45"/>
    </row>
    <row r="78" spans="1:16" s="35" customFormat="1" ht="59.45" customHeight="1" x14ac:dyDescent="0.25">
      <c r="A78" s="41" t="s">
        <v>135</v>
      </c>
      <c r="B78" s="32" t="s">
        <v>96</v>
      </c>
      <c r="C78" s="51">
        <v>6464997</v>
      </c>
      <c r="D78" s="42" t="s">
        <v>11</v>
      </c>
      <c r="E78" s="34" t="s">
        <v>14</v>
      </c>
      <c r="F78" s="83" t="s">
        <v>14</v>
      </c>
      <c r="G78" s="83" t="s">
        <v>14</v>
      </c>
      <c r="H78" s="34" t="s">
        <v>14</v>
      </c>
      <c r="I78" s="34" t="s">
        <v>14</v>
      </c>
      <c r="J78" s="34" t="s">
        <v>14</v>
      </c>
      <c r="K78" s="95" t="s">
        <v>14</v>
      </c>
      <c r="L78" s="96"/>
      <c r="P78" s="45"/>
    </row>
    <row r="79" spans="1:16" s="35" customFormat="1" ht="41.25" customHeight="1" x14ac:dyDescent="0.25">
      <c r="A79" s="40" t="s">
        <v>97</v>
      </c>
      <c r="B79" s="32" t="s">
        <v>98</v>
      </c>
      <c r="C79" s="33">
        <f>ROUND(SUM(C78,-C77),2)</f>
        <v>143.55000000000001</v>
      </c>
      <c r="D79" s="42" t="s">
        <v>11</v>
      </c>
      <c r="E79" s="34" t="s">
        <v>14</v>
      </c>
      <c r="F79" s="42" t="s">
        <v>11</v>
      </c>
      <c r="G79" s="42" t="s">
        <v>11</v>
      </c>
      <c r="H79" s="34" t="s">
        <v>14</v>
      </c>
      <c r="I79" s="34" t="s">
        <v>14</v>
      </c>
      <c r="J79" s="34" t="s">
        <v>14</v>
      </c>
      <c r="K79" s="107" t="s">
        <v>14</v>
      </c>
      <c r="L79" s="108"/>
      <c r="P79" s="45"/>
    </row>
    <row r="80" spans="1:16" s="25" customFormat="1" ht="21" customHeight="1" x14ac:dyDescent="0.25">
      <c r="A80" s="52" t="s">
        <v>99</v>
      </c>
      <c r="B80" s="132" t="s">
        <v>100</v>
      </c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P80" s="53"/>
    </row>
    <row r="81" spans="1:16" s="35" customFormat="1" ht="13.5" customHeight="1" x14ac:dyDescent="0.2">
      <c r="A81" s="54"/>
      <c r="B81" s="134" t="s">
        <v>101</v>
      </c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P81" s="45"/>
    </row>
    <row r="82" spans="1:16" s="25" customFormat="1" ht="15.75" x14ac:dyDescent="0.25">
      <c r="A82" s="55"/>
      <c r="B82" s="130" t="s">
        <v>102</v>
      </c>
      <c r="C82" s="131"/>
      <c r="D82" s="131"/>
      <c r="E82" s="131"/>
      <c r="F82" s="131"/>
      <c r="G82" s="131"/>
      <c r="H82" s="131"/>
      <c r="I82" s="131"/>
      <c r="J82" s="131"/>
      <c r="K82" s="56"/>
      <c r="L82" s="56"/>
      <c r="P82" s="53"/>
    </row>
    <row r="83" spans="1:16" s="25" customFormat="1" ht="6.6" customHeight="1" x14ac:dyDescent="0.25">
      <c r="A83" s="55"/>
      <c r="B83" s="124"/>
      <c r="C83" s="111"/>
      <c r="D83" s="111"/>
      <c r="E83" s="111"/>
      <c r="F83" s="111"/>
      <c r="G83" s="111"/>
      <c r="H83" s="111"/>
      <c r="I83" s="111"/>
      <c r="J83" s="111"/>
      <c r="P83" s="53"/>
    </row>
    <row r="84" spans="1:16" s="35" customFormat="1" ht="33.75" customHeight="1" x14ac:dyDescent="0.25">
      <c r="A84" s="57" t="s">
        <v>103</v>
      </c>
      <c r="B84" s="125" t="str">
        <f>D11</f>
        <v>Территориальная избирательная комиссия города Невинномысска</v>
      </c>
      <c r="C84" s="125"/>
      <c r="D84" s="125"/>
      <c r="E84" s="125"/>
      <c r="F84" s="125"/>
      <c r="G84" s="27"/>
      <c r="H84" s="58"/>
      <c r="I84" s="59"/>
      <c r="K84" s="126" t="s">
        <v>139</v>
      </c>
      <c r="L84" s="126"/>
      <c r="P84" s="45"/>
    </row>
    <row r="85" spans="1:16" s="60" customFormat="1" ht="39.6" customHeight="1" x14ac:dyDescent="0.25">
      <c r="B85" s="127" t="s">
        <v>104</v>
      </c>
      <c r="C85" s="128"/>
      <c r="D85" s="128"/>
      <c r="E85" s="128"/>
      <c r="F85" s="128"/>
      <c r="G85" s="29"/>
      <c r="H85" s="129" t="s">
        <v>105</v>
      </c>
      <c r="I85" s="129"/>
      <c r="J85" s="61"/>
      <c r="K85" s="129" t="s">
        <v>106</v>
      </c>
      <c r="L85" s="129"/>
      <c r="P85" s="62"/>
    </row>
    <row r="86" spans="1:16" s="60" customFormat="1" ht="15" customHeight="1" x14ac:dyDescent="0.25">
      <c r="B86" s="123"/>
      <c r="C86" s="123"/>
      <c r="D86" s="123"/>
      <c r="E86" s="123"/>
      <c r="F86" s="124"/>
      <c r="G86" s="28" t="s">
        <v>107</v>
      </c>
      <c r="H86" s="63"/>
      <c r="I86" s="64"/>
      <c r="K86" s="29"/>
      <c r="L86" s="29"/>
      <c r="P86" s="62"/>
    </row>
    <row r="87" spans="1:16" s="66" customFormat="1" ht="32.25" customHeight="1" x14ac:dyDescent="0.25">
      <c r="A87" s="65" t="s">
        <v>108</v>
      </c>
      <c r="B87" s="125" t="str">
        <f>D11</f>
        <v>Территориальная избирательная комиссия города Невинномысска</v>
      </c>
      <c r="C87" s="125"/>
      <c r="D87" s="125"/>
      <c r="E87" s="125"/>
      <c r="F87" s="125"/>
      <c r="H87" s="67"/>
      <c r="I87" s="67"/>
      <c r="K87" s="126" t="s">
        <v>140</v>
      </c>
      <c r="L87" s="126"/>
      <c r="P87" s="68"/>
    </row>
    <row r="88" spans="1:16" s="60" customFormat="1" ht="33.75" customHeight="1" x14ac:dyDescent="0.25">
      <c r="B88" s="127" t="s">
        <v>109</v>
      </c>
      <c r="C88" s="128"/>
      <c r="D88" s="128"/>
      <c r="E88" s="128"/>
      <c r="F88" s="128"/>
      <c r="G88" s="29"/>
      <c r="H88" s="129" t="s">
        <v>105</v>
      </c>
      <c r="I88" s="129"/>
      <c r="K88" s="129" t="s">
        <v>106</v>
      </c>
      <c r="L88" s="129"/>
      <c r="P88" s="62"/>
    </row>
    <row r="89" spans="1:16" s="69" customFormat="1" ht="18" customHeight="1" x14ac:dyDescent="0.25">
      <c r="A89" s="109" t="s">
        <v>141</v>
      </c>
      <c r="B89" s="109"/>
      <c r="P89" s="70"/>
    </row>
    <row r="90" spans="1:16" s="69" customFormat="1" x14ac:dyDescent="0.25">
      <c r="A90" s="71" t="s">
        <v>110</v>
      </c>
      <c r="B90" s="71"/>
      <c r="P90" s="70"/>
    </row>
    <row r="91" spans="1:16" ht="2.4500000000000002" customHeight="1" x14ac:dyDescent="0.25">
      <c r="A91" s="110"/>
      <c r="B91" s="111"/>
      <c r="C91" s="111"/>
      <c r="D91" s="111"/>
      <c r="E91" s="111"/>
      <c r="F91" s="111"/>
      <c r="G91" s="111"/>
      <c r="H91" s="111"/>
      <c r="I91" s="111"/>
      <c r="J91" s="72"/>
    </row>
    <row r="92" spans="1:16" ht="12.75" customHeight="1" x14ac:dyDescent="0.25">
      <c r="A92" s="112" t="s">
        <v>111</v>
      </c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</row>
    <row r="93" spans="1:16" x14ac:dyDescent="0.25">
      <c r="J93" s="72"/>
    </row>
    <row r="94" spans="1:16" x14ac:dyDescent="0.25">
      <c r="J94" s="72"/>
    </row>
    <row r="95" spans="1:16" x14ac:dyDescent="0.25">
      <c r="J95" s="72"/>
    </row>
    <row r="96" spans="1:16" x14ac:dyDescent="0.25">
      <c r="J96" s="72"/>
    </row>
    <row r="97" spans="1:10" x14ac:dyDescent="0.25">
      <c r="J97" s="72"/>
    </row>
    <row r="98" spans="1:10" x14ac:dyDescent="0.25">
      <c r="J98" s="72"/>
    </row>
    <row r="99" spans="1:10" x14ac:dyDescent="0.25">
      <c r="J99" s="72"/>
    </row>
    <row r="100" spans="1:10" x14ac:dyDescent="0.25">
      <c r="J100" s="72"/>
    </row>
    <row r="101" spans="1:10" x14ac:dyDescent="0.25">
      <c r="A101" s="72"/>
      <c r="B101" s="72"/>
      <c r="C101" s="72"/>
      <c r="D101" s="72"/>
      <c r="E101" s="72"/>
      <c r="F101" s="72"/>
      <c r="G101" s="72"/>
      <c r="H101" s="72"/>
      <c r="I101" s="72"/>
      <c r="J101" s="72"/>
    </row>
    <row r="102" spans="1:10" ht="15.75" x14ac:dyDescent="0.25">
      <c r="A102" s="74"/>
      <c r="B102" s="75"/>
      <c r="C102" s="72"/>
      <c r="D102" s="72"/>
      <c r="E102" s="72"/>
      <c r="F102" s="72"/>
      <c r="G102" s="72"/>
      <c r="H102" s="72"/>
      <c r="I102" s="72"/>
      <c r="J102" s="72"/>
    </row>
  </sheetData>
  <mergeCells count="180">
    <mergeCell ref="A11:C11"/>
    <mergeCell ref="D11:J11"/>
    <mergeCell ref="D12:J12"/>
    <mergeCell ref="A16:H16"/>
    <mergeCell ref="A17:F17"/>
    <mergeCell ref="I1:L1"/>
    <mergeCell ref="I2:L2"/>
    <mergeCell ref="A4:K4"/>
    <mergeCell ref="A5:K5"/>
    <mergeCell ref="J8:K8"/>
    <mergeCell ref="C9:I9"/>
    <mergeCell ref="A22:D22"/>
    <mergeCell ref="G22:H22"/>
    <mergeCell ref="I22:J22"/>
    <mergeCell ref="K22:L22"/>
    <mergeCell ref="A23:D23"/>
    <mergeCell ref="G23:H23"/>
    <mergeCell ref="I23:J23"/>
    <mergeCell ref="K23:L23"/>
    <mergeCell ref="A19:L19"/>
    <mergeCell ref="A20:D21"/>
    <mergeCell ref="E20:E21"/>
    <mergeCell ref="F20:F21"/>
    <mergeCell ref="G20:L20"/>
    <mergeCell ref="G21:H21"/>
    <mergeCell ref="I21:J21"/>
    <mergeCell ref="K21:L21"/>
    <mergeCell ref="A26:D26"/>
    <mergeCell ref="G26:H26"/>
    <mergeCell ref="I26:J26"/>
    <mergeCell ref="K26:L26"/>
    <mergeCell ref="A27:D27"/>
    <mergeCell ref="G27:H27"/>
    <mergeCell ref="I27:J27"/>
    <mergeCell ref="K27:L27"/>
    <mergeCell ref="A24:D24"/>
    <mergeCell ref="G24:H24"/>
    <mergeCell ref="I24:J24"/>
    <mergeCell ref="K24:L24"/>
    <mergeCell ref="A25:D25"/>
    <mergeCell ref="G25:H25"/>
    <mergeCell ref="I25:J25"/>
    <mergeCell ref="K25:L25"/>
    <mergeCell ref="A30:D30"/>
    <mergeCell ref="G30:H30"/>
    <mergeCell ref="I30:J30"/>
    <mergeCell ref="K30:L30"/>
    <mergeCell ref="A31:D31"/>
    <mergeCell ref="G31:H31"/>
    <mergeCell ref="I31:J31"/>
    <mergeCell ref="K31:L31"/>
    <mergeCell ref="A28:D28"/>
    <mergeCell ref="G28:H28"/>
    <mergeCell ref="I28:J28"/>
    <mergeCell ref="K28:L28"/>
    <mergeCell ref="A29:D29"/>
    <mergeCell ref="G29:H29"/>
    <mergeCell ref="I29:J29"/>
    <mergeCell ref="K29:L29"/>
    <mergeCell ref="A33:L33"/>
    <mergeCell ref="A34:A38"/>
    <mergeCell ref="B34:B38"/>
    <mergeCell ref="C34:C38"/>
    <mergeCell ref="D34:L34"/>
    <mergeCell ref="D36:D38"/>
    <mergeCell ref="E37:E38"/>
    <mergeCell ref="K41:L42"/>
    <mergeCell ref="C41:C42"/>
    <mergeCell ref="F37:F38"/>
    <mergeCell ref="G37:G38"/>
    <mergeCell ref="I37:I38"/>
    <mergeCell ref="J37:J38"/>
    <mergeCell ref="H36:H38"/>
    <mergeCell ref="D41:D42"/>
    <mergeCell ref="E41:E42"/>
    <mergeCell ref="F41:F42"/>
    <mergeCell ref="D64:D65"/>
    <mergeCell ref="E64:E65"/>
    <mergeCell ref="F64:F65"/>
    <mergeCell ref="G64:G65"/>
    <mergeCell ref="K45:L45"/>
    <mergeCell ref="K46:L46"/>
    <mergeCell ref="K43:L43"/>
    <mergeCell ref="K44:L44"/>
    <mergeCell ref="K35:L38"/>
    <mergeCell ref="K39:L39"/>
    <mergeCell ref="K40:L40"/>
    <mergeCell ref="I64:I65"/>
    <mergeCell ref="J64:J65"/>
    <mergeCell ref="K64:L65"/>
    <mergeCell ref="G70:G71"/>
    <mergeCell ref="H70:H71"/>
    <mergeCell ref="I70:I71"/>
    <mergeCell ref="J70:J71"/>
    <mergeCell ref="K70:L71"/>
    <mergeCell ref="K69:L69"/>
    <mergeCell ref="A92:L92"/>
    <mergeCell ref="B13:J13"/>
    <mergeCell ref="B15:F15"/>
    <mergeCell ref="B14:F14"/>
    <mergeCell ref="D35:G35"/>
    <mergeCell ref="H35:J35"/>
    <mergeCell ref="E36:G36"/>
    <mergeCell ref="I36:J36"/>
    <mergeCell ref="B86:F86"/>
    <mergeCell ref="B87:F87"/>
    <mergeCell ref="K87:L87"/>
    <mergeCell ref="B88:F88"/>
    <mergeCell ref="H88:I88"/>
    <mergeCell ref="K88:L88"/>
    <mergeCell ref="B82:J82"/>
    <mergeCell ref="B83:J83"/>
    <mergeCell ref="B84:F84"/>
    <mergeCell ref="K84:L84"/>
    <mergeCell ref="B85:F85"/>
    <mergeCell ref="H85:I85"/>
    <mergeCell ref="K85:L85"/>
    <mergeCell ref="K57:L57"/>
    <mergeCell ref="B80:L80"/>
    <mergeCell ref="B81:L81"/>
    <mergeCell ref="K56:L56"/>
    <mergeCell ref="K53:L53"/>
    <mergeCell ref="K54:L54"/>
    <mergeCell ref="K55:L55"/>
    <mergeCell ref="I51:I52"/>
    <mergeCell ref="I47:I48"/>
    <mergeCell ref="F58:F59"/>
    <mergeCell ref="A89:B89"/>
    <mergeCell ref="A91:I91"/>
    <mergeCell ref="K78:L78"/>
    <mergeCell ref="K79:L79"/>
    <mergeCell ref="K75:L75"/>
    <mergeCell ref="K76:L76"/>
    <mergeCell ref="K77:L77"/>
    <mergeCell ref="K72:L72"/>
    <mergeCell ref="K73:L73"/>
    <mergeCell ref="K74:L74"/>
    <mergeCell ref="C70:C71"/>
    <mergeCell ref="D70:D71"/>
    <mergeCell ref="E70:E71"/>
    <mergeCell ref="F70:F71"/>
    <mergeCell ref="K68:L68"/>
    <mergeCell ref="K66:L66"/>
    <mergeCell ref="K67:L67"/>
    <mergeCell ref="K63:L63"/>
    <mergeCell ref="K60:L60"/>
    <mergeCell ref="K61:L61"/>
    <mergeCell ref="K62:L62"/>
    <mergeCell ref="D58:D59"/>
    <mergeCell ref="E58:E59"/>
    <mergeCell ref="H64:H65"/>
    <mergeCell ref="C47:C48"/>
    <mergeCell ref="C64:C65"/>
    <mergeCell ref="D47:D48"/>
    <mergeCell ref="K58:L59"/>
    <mergeCell ref="J58:J59"/>
    <mergeCell ref="I58:I59"/>
    <mergeCell ref="H58:H59"/>
    <mergeCell ref="G58:G59"/>
    <mergeCell ref="K47:L48"/>
    <mergeCell ref="F51:F52"/>
    <mergeCell ref="G51:G52"/>
    <mergeCell ref="H51:H52"/>
    <mergeCell ref="J51:J52"/>
    <mergeCell ref="K51:L52"/>
    <mergeCell ref="K49:L49"/>
    <mergeCell ref="K50:L50"/>
    <mergeCell ref="F47:F48"/>
    <mergeCell ref="G41:G42"/>
    <mergeCell ref="H41:H42"/>
    <mergeCell ref="I41:I42"/>
    <mergeCell ref="J41:J42"/>
    <mergeCell ref="C58:C59"/>
    <mergeCell ref="C51:C52"/>
    <mergeCell ref="D51:D52"/>
    <mergeCell ref="E51:E52"/>
    <mergeCell ref="E47:E48"/>
    <mergeCell ref="G47:G48"/>
    <mergeCell ref="H47:H48"/>
    <mergeCell ref="J47:J48"/>
  </mergeCells>
  <pageMargins left="0.7" right="0.7" top="0.75" bottom="0.75" header="0.3" footer="0.3"/>
  <pageSetup paperSize="9" scale="63" orientation="landscape" r:id="rId1"/>
  <rowBreaks count="4" manualBreakCount="4">
    <brk id="18" max="11" man="1"/>
    <brk id="32" max="11" man="1"/>
    <brk id="49" max="11" man="1"/>
    <brk id="72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Сергеевна</dc:creator>
  <cp:lastModifiedBy>Елена Сергеевна</cp:lastModifiedBy>
  <cp:lastPrinted>2021-11-01T10:43:21Z</cp:lastPrinted>
  <dcterms:created xsi:type="dcterms:W3CDTF">2021-09-17T17:24:33Z</dcterms:created>
  <dcterms:modified xsi:type="dcterms:W3CDTF">2021-11-03T15:31:45Z</dcterms:modified>
</cp:coreProperties>
</file>